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бразовательная деятельность\"/>
    </mc:Choice>
  </mc:AlternateContent>
  <bookViews>
    <workbookView xWindow="0" yWindow="0" windowWidth="28800" windowHeight="12615" activeTab="2"/>
  </bookViews>
  <sheets>
    <sheet name="Титул РУП_Бак" sheetId="1" r:id="rId1"/>
    <sheet name="Базовая часть РУП_Бак" sheetId="2" r:id="rId2"/>
    <sheet name="Вариативная часть РУП_Бак " sheetId="3" r:id="rId3"/>
  </sheets>
  <calcPr calcId="152511"/>
  <extLst>
    <ext uri="GoogleSheetsCustomDataVersion2">
      <go:sheetsCustomData xmlns:go="http://customooxmlschemas.google.com/" r:id="rId8" roundtripDataChecksum="3B8+Yzd0Po7mv0oBI1KfFVyYpcmd5FH4MhuMKjdfp90="/>
    </ext>
  </extLst>
</workbook>
</file>

<file path=xl/calcChain.xml><?xml version="1.0" encoding="utf-8"?>
<calcChain xmlns="http://schemas.openxmlformats.org/spreadsheetml/2006/main">
  <c r="D35" i="3" l="1"/>
  <c r="F47" i="3"/>
  <c r="E47" i="3"/>
  <c r="F46" i="3"/>
  <c r="J46" i="3" s="1"/>
  <c r="E46" i="3"/>
  <c r="F45" i="3"/>
  <c r="E45" i="3"/>
  <c r="F44" i="3"/>
  <c r="E44" i="3"/>
  <c r="F43" i="3"/>
  <c r="E43" i="3"/>
  <c r="J42" i="3"/>
  <c r="F42" i="3"/>
  <c r="E42" i="3"/>
  <c r="F41" i="3"/>
  <c r="E41" i="3"/>
  <c r="F40" i="3"/>
  <c r="E40" i="3"/>
  <c r="J40" i="3" s="1"/>
  <c r="F39" i="3"/>
  <c r="E39" i="3"/>
  <c r="J39" i="3" s="1"/>
  <c r="F38" i="3"/>
  <c r="E38" i="3"/>
  <c r="J38" i="3" s="1"/>
  <c r="F37" i="3"/>
  <c r="E37" i="3"/>
  <c r="F36" i="3"/>
  <c r="E36" i="3"/>
  <c r="J36" i="3" s="1"/>
  <c r="F27" i="2"/>
  <c r="E27" i="2"/>
  <c r="F26" i="2"/>
  <c r="E26" i="2"/>
  <c r="J26" i="2" s="1"/>
  <c r="F25" i="2"/>
  <c r="E25" i="2"/>
  <c r="J37" i="3" l="1"/>
  <c r="J43" i="3"/>
  <c r="J47" i="3"/>
  <c r="J41" i="3"/>
  <c r="J45" i="3"/>
  <c r="J44" i="3"/>
  <c r="J25" i="2"/>
  <c r="J27" i="2"/>
  <c r="K11" i="3" l="1"/>
  <c r="F13" i="3"/>
  <c r="R10" i="3" l="1"/>
  <c r="K10" i="3"/>
  <c r="D10" i="3"/>
  <c r="J11" i="2"/>
  <c r="F11" i="2"/>
  <c r="E11" i="2"/>
  <c r="F10" i="2"/>
  <c r="E10" i="2"/>
  <c r="J10" i="2" l="1"/>
  <c r="F61" i="3"/>
  <c r="E61" i="3"/>
  <c r="F59" i="3"/>
  <c r="E59" i="3"/>
  <c r="F57" i="3"/>
  <c r="E57" i="3"/>
  <c r="F55" i="3"/>
  <c r="E55" i="3"/>
  <c r="F53" i="3"/>
  <c r="E53" i="3"/>
  <c r="F51" i="3"/>
  <c r="E51" i="3"/>
  <c r="F49" i="3"/>
  <c r="E49" i="3"/>
  <c r="AP48" i="3"/>
  <c r="AM48" i="3"/>
  <c r="AL48" i="3"/>
  <c r="AI48" i="3"/>
  <c r="AH48" i="3"/>
  <c r="AE48" i="3"/>
  <c r="AD48" i="3"/>
  <c r="AA48" i="3"/>
  <c r="Z48" i="3"/>
  <c r="W48" i="3"/>
  <c r="V48" i="3"/>
  <c r="S48" i="3"/>
  <c r="R48" i="3"/>
  <c r="O48" i="3"/>
  <c r="N48" i="3"/>
  <c r="K48" i="3"/>
  <c r="AP35" i="3"/>
  <c r="AM35" i="3"/>
  <c r="AL35" i="3"/>
  <c r="AI35" i="3"/>
  <c r="AH35" i="3"/>
  <c r="AH34" i="3" s="1"/>
  <c r="AH30" i="2" s="1"/>
  <c r="AH31" i="2" s="1"/>
  <c r="AE35" i="3"/>
  <c r="AD35" i="3"/>
  <c r="AA35" i="3"/>
  <c r="Z35" i="3"/>
  <c r="W35" i="3"/>
  <c r="V35" i="3"/>
  <c r="S35" i="3"/>
  <c r="R35" i="3"/>
  <c r="O35" i="3"/>
  <c r="N35" i="3"/>
  <c r="K35" i="3"/>
  <c r="D34" i="3"/>
  <c r="D30" i="2" s="1"/>
  <c r="F30" i="3"/>
  <c r="E30" i="3"/>
  <c r="AM29" i="3"/>
  <c r="AI29" i="3"/>
  <c r="AE29" i="3"/>
  <c r="AA29" i="3"/>
  <c r="W29" i="3"/>
  <c r="W22" i="3" s="1"/>
  <c r="W20" i="2" s="1"/>
  <c r="W21" i="2" s="1"/>
  <c r="V29" i="3"/>
  <c r="S29" i="3"/>
  <c r="R29" i="3"/>
  <c r="O29" i="3"/>
  <c r="K29" i="3"/>
  <c r="F28" i="3"/>
  <c r="E28" i="3"/>
  <c r="F27" i="3"/>
  <c r="E27" i="3"/>
  <c r="F26" i="3"/>
  <c r="E26" i="3"/>
  <c r="F25" i="3"/>
  <c r="E25" i="3"/>
  <c r="AP23" i="3"/>
  <c r="AM23" i="3"/>
  <c r="AL23" i="3"/>
  <c r="AI23" i="3"/>
  <c r="AH23" i="3"/>
  <c r="AE23" i="3"/>
  <c r="AD23" i="3"/>
  <c r="AA23" i="3"/>
  <c r="Z23" i="3"/>
  <c r="W23" i="3"/>
  <c r="V23" i="3"/>
  <c r="S23" i="3"/>
  <c r="R23" i="3"/>
  <c r="O23" i="3"/>
  <c r="N23" i="3"/>
  <c r="K23" i="3"/>
  <c r="K22" i="3" s="1"/>
  <c r="K20" i="2" s="1"/>
  <c r="K21" i="2" s="1"/>
  <c r="D23" i="3"/>
  <c r="D22" i="3" s="1"/>
  <c r="D20" i="2" s="1"/>
  <c r="E13" i="3"/>
  <c r="J13" i="3" s="1"/>
  <c r="F12" i="3"/>
  <c r="J12" i="3" s="1"/>
  <c r="AP11" i="3"/>
  <c r="AP10" i="3" s="1"/>
  <c r="AP13" i="2" s="1"/>
  <c r="AM11" i="3"/>
  <c r="AL11" i="3"/>
  <c r="AI11" i="3"/>
  <c r="AI10" i="3" s="1"/>
  <c r="AI13" i="2" s="1"/>
  <c r="AH11" i="3"/>
  <c r="AE11" i="3"/>
  <c r="AE10" i="3" s="1"/>
  <c r="AD11" i="3"/>
  <c r="AA11" i="3"/>
  <c r="AA10" i="3" s="1"/>
  <c r="AA13" i="2" s="1"/>
  <c r="Z11" i="3"/>
  <c r="Z10" i="3" s="1"/>
  <c r="Z13" i="2" s="1"/>
  <c r="W11" i="3"/>
  <c r="W10" i="3" s="1"/>
  <c r="W13" i="2" s="1"/>
  <c r="V11" i="3"/>
  <c r="S11" i="3"/>
  <c r="S10" i="3" s="1"/>
  <c r="S13" i="2" s="1"/>
  <c r="O11" i="3"/>
  <c r="N11" i="3"/>
  <c r="N10" i="3" s="1"/>
  <c r="E11" i="3"/>
  <c r="E10" i="3" s="1"/>
  <c r="R13" i="2"/>
  <c r="N13" i="2"/>
  <c r="N14" i="2" s="1"/>
  <c r="AE13" i="2"/>
  <c r="F38" i="2"/>
  <c r="E38" i="2"/>
  <c r="J38" i="2" s="1"/>
  <c r="E34" i="2"/>
  <c r="E33" i="2"/>
  <c r="F29" i="2"/>
  <c r="E29" i="2"/>
  <c r="F28" i="2"/>
  <c r="E28" i="2"/>
  <c r="J28" i="2" s="1"/>
  <c r="F24" i="2"/>
  <c r="E24" i="2"/>
  <c r="J24" i="2" s="1"/>
  <c r="AP23" i="2"/>
  <c r="AM23" i="2"/>
  <c r="AL23" i="2"/>
  <c r="AI23" i="2"/>
  <c r="AH23" i="2"/>
  <c r="AE23" i="2"/>
  <c r="AD23" i="2"/>
  <c r="AA23" i="2"/>
  <c r="Z23" i="2"/>
  <c r="W23" i="2"/>
  <c r="V23" i="2"/>
  <c r="S23" i="2"/>
  <c r="R23" i="2"/>
  <c r="O23" i="2"/>
  <c r="N23" i="2"/>
  <c r="K23" i="2"/>
  <c r="D23" i="2"/>
  <c r="E23" i="2" s="1"/>
  <c r="F19" i="2"/>
  <c r="E19" i="2"/>
  <c r="F18" i="2"/>
  <c r="E18" i="2"/>
  <c r="F17" i="2"/>
  <c r="E17" i="2"/>
  <c r="AP16" i="2"/>
  <c r="AM16" i="2"/>
  <c r="AL16" i="2"/>
  <c r="AI16" i="2"/>
  <c r="AH16" i="2"/>
  <c r="AE16" i="2"/>
  <c r="AD16" i="2"/>
  <c r="AA16" i="2"/>
  <c r="Z16" i="2"/>
  <c r="W16" i="2"/>
  <c r="V16" i="2"/>
  <c r="S16" i="2"/>
  <c r="R16" i="2"/>
  <c r="O16" i="2"/>
  <c r="N16" i="2"/>
  <c r="K16" i="2"/>
  <c r="E16" i="2"/>
  <c r="D16" i="2"/>
  <c r="H14" i="2"/>
  <c r="H35" i="2" s="1"/>
  <c r="G14" i="2"/>
  <c r="G36" i="2" s="1"/>
  <c r="F12" i="2"/>
  <c r="E12" i="2"/>
  <c r="I9" i="2"/>
  <c r="I14" i="2" s="1"/>
  <c r="E9" i="2"/>
  <c r="F8" i="2"/>
  <c r="E8" i="2"/>
  <c r="AP7" i="2"/>
  <c r="AM7" i="2"/>
  <c r="AL7" i="2"/>
  <c r="AI7" i="2"/>
  <c r="AH7" i="2"/>
  <c r="AE7" i="2"/>
  <c r="AD7" i="2"/>
  <c r="AA7" i="2"/>
  <c r="Z7" i="2"/>
  <c r="W7" i="2"/>
  <c r="V7" i="2"/>
  <c r="S7" i="2"/>
  <c r="R7" i="2"/>
  <c r="O7" i="2"/>
  <c r="N7" i="2"/>
  <c r="D7" i="2" s="1"/>
  <c r="K7" i="2"/>
  <c r="BH26" i="1"/>
  <c r="BG26" i="1"/>
  <c r="BF26" i="1"/>
  <c r="BE26" i="1"/>
  <c r="BD26" i="1"/>
  <c r="BC26" i="1"/>
  <c r="BB26" i="1" s="1"/>
  <c r="BB25" i="1"/>
  <c r="BB24" i="1"/>
  <c r="BB23" i="1"/>
  <c r="BB22" i="1"/>
  <c r="O22" i="3" l="1"/>
  <c r="O20" i="2" s="1"/>
  <c r="O21" i="2" s="1"/>
  <c r="AE22" i="3"/>
  <c r="AE20" i="2" s="1"/>
  <c r="AE21" i="2" s="1"/>
  <c r="S22" i="3"/>
  <c r="S20" i="2" s="1"/>
  <c r="S21" i="2" s="1"/>
  <c r="AA22" i="3"/>
  <c r="AA20" i="2" s="1"/>
  <c r="AA21" i="2" s="1"/>
  <c r="AI22" i="3"/>
  <c r="AI20" i="2" s="1"/>
  <c r="AI21" i="2" s="1"/>
  <c r="N34" i="3"/>
  <c r="N30" i="2" s="1"/>
  <c r="N31" i="2" s="1"/>
  <c r="V34" i="3"/>
  <c r="V30" i="2" s="1"/>
  <c r="V31" i="2" s="1"/>
  <c r="AD34" i="3"/>
  <c r="AD30" i="2" s="1"/>
  <c r="AD31" i="2" s="1"/>
  <c r="AL34" i="3"/>
  <c r="AL30" i="2" s="1"/>
  <c r="AL31" i="2" s="1"/>
  <c r="J49" i="3"/>
  <c r="J57" i="3"/>
  <c r="J61" i="3"/>
  <c r="R34" i="3"/>
  <c r="R30" i="2" s="1"/>
  <c r="R31" i="2" s="1"/>
  <c r="AP34" i="3"/>
  <c r="AP30" i="2" s="1"/>
  <c r="AP31" i="2" s="1"/>
  <c r="J59" i="3"/>
  <c r="F9" i="2"/>
  <c r="J19" i="2"/>
  <c r="J29" i="2"/>
  <c r="D21" i="2"/>
  <c r="E21" i="2" s="1"/>
  <c r="J18" i="2"/>
  <c r="D31" i="2"/>
  <c r="E31" i="2" s="1"/>
  <c r="J12" i="2"/>
  <c r="J8" i="2"/>
  <c r="J17" i="2"/>
  <c r="AD10" i="3"/>
  <c r="AD13" i="2" s="1"/>
  <c r="AD14" i="2" s="1"/>
  <c r="V10" i="3"/>
  <c r="V13" i="2" s="1"/>
  <c r="AL10" i="3"/>
  <c r="AL13" i="2" s="1"/>
  <c r="AL14" i="2" s="1"/>
  <c r="AM10" i="3"/>
  <c r="AM13" i="2" s="1"/>
  <c r="AM14" i="2" s="1"/>
  <c r="O10" i="3"/>
  <c r="O13" i="2" s="1"/>
  <c r="O14" i="2" s="1"/>
  <c r="AH10" i="3"/>
  <c r="AH13" i="2" s="1"/>
  <c r="AH14" i="2" s="1"/>
  <c r="Z34" i="3"/>
  <c r="Z30" i="2" s="1"/>
  <c r="Z31" i="2" s="1"/>
  <c r="AM22" i="3"/>
  <c r="AM20" i="2" s="1"/>
  <c r="AM21" i="2" s="1"/>
  <c r="O34" i="3"/>
  <c r="O30" i="2" s="1"/>
  <c r="O31" i="2" s="1"/>
  <c r="W34" i="3"/>
  <c r="W30" i="2" s="1"/>
  <c r="W31" i="2" s="1"/>
  <c r="AE34" i="3"/>
  <c r="AE30" i="2" s="1"/>
  <c r="AE31" i="2" s="1"/>
  <c r="AM34" i="3"/>
  <c r="AM30" i="2" s="1"/>
  <c r="AM31" i="2" s="1"/>
  <c r="J55" i="3"/>
  <c r="J25" i="3"/>
  <c r="J27" i="3"/>
  <c r="J30" i="3"/>
  <c r="F14" i="2"/>
  <c r="F36" i="2" s="1"/>
  <c r="Z14" i="2"/>
  <c r="AP14" i="2"/>
  <c r="W14" i="2"/>
  <c r="AE14" i="2"/>
  <c r="K13" i="2"/>
  <c r="K14" i="2" s="1"/>
  <c r="N22" i="3"/>
  <c r="N20" i="2" s="1"/>
  <c r="N21" i="2" s="1"/>
  <c r="V22" i="3"/>
  <c r="V20" i="2" s="1"/>
  <c r="V21" i="2" s="1"/>
  <c r="AD22" i="3"/>
  <c r="AD20" i="2" s="1"/>
  <c r="AD21" i="2" s="1"/>
  <c r="AL22" i="3"/>
  <c r="AL20" i="2" s="1"/>
  <c r="AL21" i="2" s="1"/>
  <c r="E29" i="3"/>
  <c r="R22" i="3"/>
  <c r="R20" i="2" s="1"/>
  <c r="R21" i="2" s="1"/>
  <c r="Z22" i="3"/>
  <c r="Z20" i="2" s="1"/>
  <c r="Z21" i="2" s="1"/>
  <c r="AH22" i="3"/>
  <c r="AH20" i="2" s="1"/>
  <c r="AH21" i="2" s="1"/>
  <c r="AP22" i="3"/>
  <c r="AP20" i="2" s="1"/>
  <c r="AP21" i="2" s="1"/>
  <c r="J53" i="3"/>
  <c r="K34" i="3"/>
  <c r="K30" i="2" s="1"/>
  <c r="K31" i="2" s="1"/>
  <c r="S34" i="3"/>
  <c r="S30" i="2" s="1"/>
  <c r="S31" i="2" s="1"/>
  <c r="AA34" i="3"/>
  <c r="AA30" i="2" s="1"/>
  <c r="AA31" i="2" s="1"/>
  <c r="AI34" i="3"/>
  <c r="AI30" i="2" s="1"/>
  <c r="AI31" i="2" s="1"/>
  <c r="J26" i="3"/>
  <c r="J28" i="3"/>
  <c r="J51" i="3"/>
  <c r="R14" i="2"/>
  <c r="S14" i="2"/>
  <c r="AA14" i="2"/>
  <c r="AI14" i="2"/>
  <c r="I35" i="2"/>
  <c r="I36" i="2"/>
  <c r="J9" i="2"/>
  <c r="J14" i="2" s="1"/>
  <c r="E7" i="2"/>
  <c r="E20" i="2"/>
  <c r="G35" i="2"/>
  <c r="H36" i="2"/>
  <c r="E23" i="3"/>
  <c r="E22" i="3" s="1"/>
  <c r="E35" i="3"/>
  <c r="E48" i="3"/>
  <c r="Z36" i="2" l="1"/>
  <c r="N36" i="2"/>
  <c r="AM36" i="2"/>
  <c r="W36" i="2"/>
  <c r="V14" i="2"/>
  <c r="V36" i="2" s="1"/>
  <c r="D13" i="2"/>
  <c r="E13" i="2" s="1"/>
  <c r="E14" i="2" s="1"/>
  <c r="AL36" i="2"/>
  <c r="AD36" i="2"/>
  <c r="AH36" i="2"/>
  <c r="F35" i="2"/>
  <c r="AE36" i="2"/>
  <c r="AI36" i="2"/>
  <c r="AP36" i="2"/>
  <c r="O36" i="2"/>
  <c r="AA36" i="2"/>
  <c r="S36" i="2"/>
  <c r="R36" i="2"/>
  <c r="K36" i="2"/>
  <c r="J35" i="2"/>
  <c r="J36" i="2"/>
  <c r="E34" i="3"/>
  <c r="E30" i="2" s="1"/>
  <c r="E35" i="2" l="1"/>
  <c r="E36" i="2"/>
  <c r="D36" i="2"/>
  <c r="D14" i="2"/>
  <c r="D35" i="2" s="1"/>
</calcChain>
</file>

<file path=xl/comments1.xml><?xml version="1.0" encoding="utf-8"?>
<comments xmlns="http://schemas.openxmlformats.org/spreadsheetml/2006/main">
  <authors>
    <author/>
  </authors>
  <commentList>
    <comment ref="K41" authorId="0" shapeId="0">
      <text>
        <r>
          <rPr>
            <sz val="12"/>
            <color rgb="FF000000"/>
            <rFont val="Times New Roman"/>
            <family val="1"/>
            <charset val="204"/>
          </rPr>
          <t>Кампус 1 - 4 сем., Кампус 2,3 - 3 сем.</t>
        </r>
      </text>
    </comment>
  </commentList>
</comments>
</file>

<file path=xl/sharedStrings.xml><?xml version="1.0" encoding="utf-8"?>
<sst xmlns="http://schemas.openxmlformats.org/spreadsheetml/2006/main" count="590" uniqueCount="306">
  <si>
    <t>КЫРГЫЗ РЕСПУБЛИКАСЫНЫН БИЛИМ БЕРҮҮ ЖАНА ИЛИМ МИНИСТРЛИГИ / МИНИСТЕРСТВО  ОБРАЗОВАНИЯ  И НАУКИ КЫРГЫЗСКОЙ  РЕСПУБЛИКИ / MINISTRY OF EDUCATION AND SCIENCE OF THE KYRGYZ REPUBLIC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</si>
  <si>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KYRGYZ STATE TECHNICAL UNIVERSITY named after I. Razzakov</t>
  </si>
  <si>
    <t>ЖУМУШЧУ ОКУУ ПЛАНЫ / РАБОЧИЙ  УЧЕБНЫЙ  ПЛАН / WORKING CURRICULUM</t>
  </si>
  <si>
    <r>
      <rPr>
        <b/>
        <sz val="11"/>
        <color theme="1"/>
        <rFont val="Times New Roman"/>
        <family val="1"/>
        <charset val="204"/>
      </rPr>
      <t xml:space="preserve">Бакалавр даярдоо / </t>
    </r>
    <r>
      <rPr>
        <b/>
        <sz val="12"/>
        <color theme="1"/>
        <rFont val="Times New Roman"/>
        <family val="1"/>
        <charset val="204"/>
      </rPr>
      <t xml:space="preserve">Подготовки бакалавра </t>
    </r>
    <r>
      <rPr>
        <b/>
        <sz val="11"/>
        <color theme="1"/>
        <rFont val="Times New Roman"/>
        <family val="1"/>
        <charset val="204"/>
      </rPr>
      <t xml:space="preserve"> / Working bachelor's study curriculum</t>
    </r>
  </si>
  <si>
    <t>БАГЫТ / НАПРАВЛЕНИЕ / MAJOR:</t>
  </si>
  <si>
    <t xml:space="preserve"> </t>
  </si>
  <si>
    <t xml:space="preserve">ПРОФИЛЬ / PROFILE: </t>
  </si>
  <si>
    <t xml:space="preserve">КВАЛИФИКАЦИЯСЫ / КВАЛИФИКАЦИЯ / QUALIFICATION: </t>
  </si>
  <si>
    <t>Бакалавр / Bachelor</t>
  </si>
  <si>
    <t>ОКУТУУНУН ЧЕНЕМДИК МӨӨНӨТҮ / НОРМАТИВНЫЙ СРОК ОБУЧЕНИЯ /STANDARD TERM OF STUDY:</t>
  </si>
  <si>
    <t>4 жыл / 4 года / 4 years</t>
  </si>
  <si>
    <t>ОКУТУУНУН  ФОРМАСЫ/ ФОРМА ОБУЧЕНИЯ / FORM OF STUDY:</t>
  </si>
  <si>
    <t>Күндүзгү  / Очная / Full-time</t>
  </si>
  <si>
    <t>Окуу процессинин графиги / График учебного процесса / The schedule of the educational process</t>
  </si>
  <si>
    <t>Убакыттын бюджет боюнча топтомо маалыматтары (жумаларда) /Сводные данные по бюджету времени (в неделях)/Summary of budget time (in weeks)</t>
  </si>
  <si>
    <t>курс/course</t>
  </si>
  <si>
    <t>Сентябрь/September</t>
  </si>
  <si>
    <t>Октябрь/October</t>
  </si>
  <si>
    <t>Ноябрь/November</t>
  </si>
  <si>
    <t>Декабрь/December</t>
  </si>
  <si>
    <t>Январь/January</t>
  </si>
  <si>
    <t>Февраль/February</t>
  </si>
  <si>
    <t>Март/March</t>
  </si>
  <si>
    <t>Апрель/April</t>
  </si>
  <si>
    <t>Май/May</t>
  </si>
  <si>
    <t>Июнь/June</t>
  </si>
  <si>
    <t>Июль/July</t>
  </si>
  <si>
    <t>Август/August</t>
  </si>
  <si>
    <t>бардыгы/всего/total</t>
  </si>
  <si>
    <t>теор.окутуу /теорет.обучение/ theoretical education</t>
  </si>
  <si>
    <t>сынактык сессия/экз. сессия/еxam. session</t>
  </si>
  <si>
    <t>практика/practice</t>
  </si>
  <si>
    <t xml:space="preserve">БКИ аткаруу /выполнение ВКР/ execution of FQW </t>
  </si>
  <si>
    <t>мамлекеттик аттестация/ гос.аттестация/ state certification</t>
  </si>
  <si>
    <t>каникулдар/ каникулы/ vacation</t>
  </si>
  <si>
    <t>1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</si>
  <si>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</si>
  <si>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</si>
  <si>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</si>
  <si>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</si>
  <si>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</si>
  <si>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</si>
  <si>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</si>
  <si>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</si>
  <si>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</si>
  <si>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</si>
  <si>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</si>
  <si>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</si>
  <si>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</si>
  <si>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</si>
  <si>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</si>
  <si>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</si>
  <si>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2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</si>
  <si>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</si>
  <si>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</si>
  <si>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</si>
  <si>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</si>
  <si>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</si>
  <si>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</si>
  <si>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</si>
  <si>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</si>
  <si>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</si>
  <si>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</si>
  <si>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</si>
  <si>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</si>
  <si>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</si>
  <si>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>Р</t>
  </si>
  <si>
    <t xml:space="preserve"> =</t>
  </si>
  <si>
    <t>О</t>
  </si>
  <si>
    <t>П</t>
  </si>
  <si>
    <t>Х</t>
  </si>
  <si>
    <t>ОЛ</t>
  </si>
  <si>
    <t>ГА</t>
  </si>
  <si>
    <t>//</t>
  </si>
  <si>
    <t>ВР</t>
  </si>
  <si>
    <t>Жыйынтыгы/Итого/Total</t>
  </si>
  <si>
    <t xml:space="preserve">БЕЛГИЛЕР: </t>
  </si>
  <si>
    <t>ОБОЗНАЧЕНИЯ:</t>
  </si>
  <si>
    <r>
      <rPr>
        <sz val="9"/>
        <color theme="1"/>
        <rFont val="Times New Roman"/>
        <family val="1"/>
        <charset val="204"/>
      </rPr>
      <t>Теориялык окутуу /</t>
    </r>
    <r>
      <rPr>
        <b/>
        <sz val="9"/>
        <color theme="1"/>
        <rFont val="Times New Roman"/>
        <family val="1"/>
        <charset val="204"/>
      </rPr>
      <t>Теоретическое обуч.</t>
    </r>
  </si>
  <si>
    <r>
      <rPr>
        <sz val="9"/>
        <color theme="1"/>
        <rFont val="Times New Roman"/>
        <family val="1"/>
        <charset val="204"/>
      </rPr>
      <t>Окуу практикасы /</t>
    </r>
    <r>
      <rPr>
        <b/>
        <sz val="9"/>
        <color theme="1"/>
        <rFont val="Times New Roman"/>
        <family val="1"/>
        <charset val="204"/>
      </rPr>
      <t>Учебная практика</t>
    </r>
  </si>
  <si>
    <r>
      <rPr>
        <sz val="9"/>
        <color theme="1"/>
        <rFont val="Times New Roman"/>
        <family val="1"/>
        <charset val="204"/>
      </rPr>
      <t>Обзордук лекциялар, консультациялар/</t>
    </r>
    <r>
      <rPr>
        <b/>
        <sz val="9"/>
        <color theme="1"/>
        <rFont val="Times New Roman"/>
        <family val="1"/>
        <charset val="204"/>
      </rPr>
      <t xml:space="preserve">Обзорные лекции, </t>
    </r>
  </si>
  <si>
    <t>DENOTATION:</t>
  </si>
  <si>
    <t>/Theoretical education</t>
  </si>
  <si>
    <t>/Educational practice</t>
  </si>
  <si>
    <r>
      <rPr>
        <b/>
        <sz val="9"/>
        <color theme="1"/>
        <rFont val="Times New Roman"/>
        <family val="1"/>
        <charset val="204"/>
      </rPr>
      <t>консультации</t>
    </r>
    <r>
      <rPr>
        <sz val="9"/>
        <color theme="1"/>
        <rFont val="Times New Roman"/>
        <family val="1"/>
        <charset val="204"/>
      </rPr>
      <t>/Overview lectures, consultations</t>
    </r>
  </si>
  <si>
    <r>
      <rPr>
        <sz val="9"/>
        <color theme="1"/>
        <rFont val="Times New Roman"/>
        <family val="1"/>
        <charset val="204"/>
      </rPr>
      <t>Чектил көзөмөл/</t>
    </r>
    <r>
      <rPr>
        <b/>
        <sz val="9"/>
        <color theme="1"/>
        <rFont val="Times New Roman"/>
        <family val="1"/>
        <charset val="204"/>
      </rPr>
      <t>Рубежный контроль</t>
    </r>
  </si>
  <si>
    <r>
      <rPr>
        <sz val="9"/>
        <color theme="1"/>
        <rFont val="Times New Roman"/>
        <family val="1"/>
        <charset val="204"/>
      </rPr>
      <t>Өндүрүштүк практика /</t>
    </r>
    <r>
      <rPr>
        <b/>
        <sz val="9"/>
        <color theme="1"/>
        <rFont val="Times New Roman"/>
        <family val="1"/>
        <charset val="204"/>
      </rPr>
      <t>Производственная практика</t>
    </r>
  </si>
  <si>
    <r>
      <rPr>
        <sz val="9"/>
        <color theme="1"/>
        <rFont val="Times New Roman"/>
        <family val="1"/>
        <charset val="204"/>
      </rPr>
      <t>Даярдоо багыты боюнча мамлекеттик сынак/</t>
    </r>
    <r>
      <rPr>
        <b/>
        <sz val="9"/>
        <color theme="1"/>
        <rFont val="Times New Roman"/>
        <family val="1"/>
        <charset val="204"/>
      </rPr>
      <t xml:space="preserve">Гос.экзамен по </t>
    </r>
  </si>
  <si>
    <t>/Mid-term control</t>
  </si>
  <si>
    <t>/Production practice</t>
  </si>
  <si>
    <r>
      <rPr>
        <b/>
        <sz val="9"/>
        <color theme="1"/>
        <rFont val="Times New Roman"/>
        <family val="1"/>
        <charset val="204"/>
      </rPr>
      <t>направлению подготовки</t>
    </r>
    <r>
      <rPr>
        <sz val="9"/>
        <color theme="1"/>
        <rFont val="Times New Roman"/>
        <family val="1"/>
        <charset val="204"/>
      </rPr>
      <t>/State examination in the major of training</t>
    </r>
  </si>
  <si>
    <r>
      <rPr>
        <sz val="9"/>
        <color theme="1"/>
        <rFont val="Times New Roman"/>
        <family val="1"/>
        <charset val="204"/>
      </rPr>
      <t>Сынактык сессия /</t>
    </r>
    <r>
      <rPr>
        <b/>
        <sz val="9"/>
        <color theme="1"/>
        <rFont val="Times New Roman"/>
        <family val="1"/>
        <charset val="204"/>
      </rPr>
      <t>Экзаменационная сессия</t>
    </r>
  </si>
  <si>
    <r>
      <rPr>
        <sz val="9"/>
        <color theme="1"/>
        <rFont val="Times New Roman"/>
        <family val="1"/>
        <charset val="204"/>
      </rPr>
      <t>Квалификация алдындагы  практика/</t>
    </r>
    <r>
      <rPr>
        <b/>
        <sz val="9"/>
        <color theme="1"/>
        <rFont val="Times New Roman"/>
        <family val="1"/>
        <charset val="204"/>
      </rPr>
      <t>Предквалификационная практика</t>
    </r>
  </si>
  <si>
    <t>/Examination session</t>
  </si>
  <si>
    <t>/Prequalification practice</t>
  </si>
  <si>
    <r>
      <rPr>
        <sz val="9"/>
        <color theme="1"/>
        <rFont val="Times New Roman"/>
        <family val="1"/>
        <charset val="204"/>
      </rPr>
      <t>Каникулдар/</t>
    </r>
    <r>
      <rPr>
        <b/>
        <sz val="9"/>
        <color theme="1"/>
        <rFont val="Times New Roman"/>
        <family val="1"/>
        <charset val="204"/>
      </rPr>
      <t>Каникулы</t>
    </r>
    <r>
      <rPr>
        <sz val="9"/>
        <color theme="1"/>
        <rFont val="Times New Roman"/>
        <family val="1"/>
        <charset val="204"/>
      </rPr>
      <t>/Vacation</t>
    </r>
  </si>
  <si>
    <t xml:space="preserve">// </t>
  </si>
  <si>
    <r>
      <rPr>
        <sz val="9"/>
        <color theme="1"/>
        <rFont val="Times New Roman"/>
        <family val="1"/>
        <charset val="204"/>
      </rPr>
      <t>БКИ аткаруу/</t>
    </r>
    <r>
      <rPr>
        <b/>
        <sz val="9"/>
        <color theme="1"/>
        <rFont val="Times New Roman"/>
        <family val="1"/>
        <charset val="204"/>
      </rPr>
      <t xml:space="preserve">Выполнение ВКР </t>
    </r>
  </si>
  <si>
    <r>
      <rPr>
        <sz val="9"/>
        <color theme="1"/>
        <rFont val="Times New Roman"/>
        <family val="1"/>
        <charset val="204"/>
      </rPr>
      <t>БКИ коргоо/</t>
    </r>
    <r>
      <rPr>
        <b/>
        <sz val="9"/>
        <color theme="1"/>
        <rFont val="Times New Roman"/>
        <family val="1"/>
        <charset val="204"/>
      </rPr>
      <t xml:space="preserve">Защита ВКР/Рrotection of FQW </t>
    </r>
  </si>
  <si>
    <t xml:space="preserve">/Execution of FQW </t>
  </si>
  <si>
    <t xml:space="preserve">  Дисциплинанын коду/   Код дисциплины/   Discipline code</t>
  </si>
  <si>
    <t xml:space="preserve">   ДИСЦИПЛИНАЛАРДЫН АТАЛЫШЫ / НАИМЕНОВАНИЕ ДИСЦИПЛИНЫ/  NAME OF THE DISCIPLINE</t>
  </si>
  <si>
    <t>Кафедра/Department</t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</si>
  <si>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</si>
  <si>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</si>
  <si>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</si>
  <si>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</si>
  <si>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</si>
  <si>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</si>
  <si>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Семестрлер боюнча отчет/ Отчет по семестрам/ Semester's report</t>
  </si>
  <si>
    <t>Бардыгы / Всего/ Total</t>
  </si>
  <si>
    <t>алардын ичинен:/из них:/ from them:</t>
  </si>
  <si>
    <t>Өз алдынча иштөө/ Самостоятельная работа/ Independent work</t>
  </si>
  <si>
    <t>1 сем/sem (КС/ОС/AS) -16 жум./нед./weeks</t>
  </si>
  <si>
    <t>2 сем/sem (ЖС/ВС/SS) -16 жум./нед./weeks</t>
  </si>
  <si>
    <t>3 сем/sem (КС/ОС/AS) -16 жум./нед./weeks</t>
  </si>
  <si>
    <t>4 сем/sem (ЖС/ВС/SS) -16 жум./нед./weeks</t>
  </si>
  <si>
    <t>5 сем/sem (КС/ОС/AS) -16 жум./нед./weeks</t>
  </si>
  <si>
    <t>6 сем/sem (ЖС/ВС/SS) -16 жум./нед./weeks</t>
  </si>
  <si>
    <t>7 сем/sem (КС/ОС/AS) -16 жум./нед./weeks</t>
  </si>
  <si>
    <t>8 сем/sem (ЖС/ВС/SS) -16 жум./нед./weeks</t>
  </si>
  <si>
    <t>Лекциялар/Лекции/ lectures</t>
  </si>
  <si>
    <t>Лабораториялык/Лабораторные/ laboratory</t>
  </si>
  <si>
    <t>Практикалык/Практические/ Practical</t>
  </si>
  <si>
    <t>лк/ лк/ leс</t>
  </si>
  <si>
    <t>лб/лб/ lab</t>
  </si>
  <si>
    <t>пр/ пр/ prac</t>
  </si>
  <si>
    <t>Кредит/Credit</t>
  </si>
  <si>
    <t>сынак/экзамен/exam</t>
  </si>
  <si>
    <t>зачет/credits-zachet</t>
  </si>
  <si>
    <t xml:space="preserve">КИ,КД/КР, КП/CW, CP </t>
  </si>
  <si>
    <t>Кредиты/ Credits ECTS</t>
  </si>
  <si>
    <t xml:space="preserve"> Сааттар/ Часы/ Hours</t>
  </si>
  <si>
    <t>Блок 1.</t>
  </si>
  <si>
    <t>Б1.1.</t>
  </si>
  <si>
    <t>ГУМАНИТАРДЫК, СОЦИАЛДЫК ЖАНА ЭКОНОМИКАЛЫК ЦИКЛ / ГУМАНИТАРНЫЙ, СОЦИАЛЬНЫЙ И ЭКОНОМИЧЕСКИЙ ЦИКЛ / HUMANITARIAN, SOCIAL AND ECONOMIC CYCLE</t>
  </si>
  <si>
    <t>БАЗАЛЫК БӨЛҮК / БАЗОВАЯ ЧАСТЬ / BASIC  PART</t>
  </si>
  <si>
    <t>Б1.1.1</t>
  </si>
  <si>
    <t>КТ</t>
  </si>
  <si>
    <t>ГЭ</t>
  </si>
  <si>
    <t>Б1.1.3</t>
  </si>
  <si>
    <t>ИЯ</t>
  </si>
  <si>
    <t>Б1.1.4</t>
  </si>
  <si>
    <t>ГиОН</t>
  </si>
  <si>
    <t xml:space="preserve">ВАРИАТИВДҮҮ БӨЛҮК / ВАРИАТИВНАЯ ЧАСТЬ / VARIABLE PART: </t>
  </si>
  <si>
    <t>Цикл Б1.1 боюнча жыйынтыгы /Итого по циклу Б1.1/Total cycle Б1.1</t>
  </si>
  <si>
    <t>Б1.2.</t>
  </si>
  <si>
    <t>МАТЕМАТИКАЛЫК ЖАНА ТАБИГЫЙ-ИЛИМИЙ ЦИКЛ / МАТЕМАТИЧЕСКИЙ И ЕСТЕСТВЕННО-НАУЧНЫЙ ЦИКЛ/MATHEMATICAL AND NATURAL SCIENCE CYCLE</t>
  </si>
  <si>
    <t>Б1.2.1</t>
  </si>
  <si>
    <t>ВМ</t>
  </si>
  <si>
    <t>Б1.2.2</t>
  </si>
  <si>
    <t>Физика</t>
  </si>
  <si>
    <t>Б1.2.3</t>
  </si>
  <si>
    <t>Цикл Б1.2 боюнча жыйынтыгы /Итого по циклу Б1.2/Total cycle Б1.2</t>
  </si>
  <si>
    <t>Б1.3.</t>
  </si>
  <si>
    <t>КЕСИПТИК ЦИКЛ / ПРОФЕССИОНАЛЬНЫЙ ЦИКЛ / PROFESSIONAL CYCLE</t>
  </si>
  <si>
    <t>Б1.3.1</t>
  </si>
  <si>
    <t>ИиКГ</t>
  </si>
  <si>
    <t>Б1.3.2</t>
  </si>
  <si>
    <t>Б1.3.3</t>
  </si>
  <si>
    <t>Б1.3.4</t>
  </si>
  <si>
    <t>Б1.3.5</t>
  </si>
  <si>
    <t>ТБ</t>
  </si>
  <si>
    <t>Б1.3.6</t>
  </si>
  <si>
    <t>ЭУП</t>
  </si>
  <si>
    <t>Цикл Б1.3 боюнча жыйынтыгы /Итого по циклу Б1.3/Total cycle Б1.3</t>
  </si>
  <si>
    <t>ФКиС</t>
  </si>
  <si>
    <t>1-4</t>
  </si>
  <si>
    <t>Блок 2.</t>
  </si>
  <si>
    <t>Практика боюнча кредиттер/Кредитов по практике/Credits on practice:</t>
  </si>
  <si>
    <t>Блок 3.</t>
  </si>
  <si>
    <t>Бүтүрүүчү квалификациялык ишти даярдоо жана коргоо /Подготовка и защита выпускной квалификационной работы/Preparation and defence of final qualifying work</t>
  </si>
  <si>
    <t>Окуу дисциплиналары боюнча кредиттер/Кредитов по учебным дисциплинам /Credits in various academic disciplines:</t>
  </si>
  <si>
    <t>Окуунун баардык мезгилиндеги кредиттердин топтому / ВСЕГО кредитов за весь период обучения / Total credits for the entire period of study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</si>
  <si>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</si>
  <si>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ФАКУЛЬТАТИВДЕР/ФАКУЛЬТАТИВЫ/ELECTIVES:</t>
  </si>
  <si>
    <r>
      <rPr>
        <sz val="16"/>
        <color theme="1"/>
        <rFont val="Times New Roman"/>
        <family val="1"/>
        <charset val="204"/>
      </rPr>
      <t>Англис тили</t>
    </r>
    <r>
      <rPr>
        <b/>
        <sz val="16"/>
        <color theme="1"/>
        <rFont val="Times New Roman"/>
        <family val="1"/>
        <charset val="204"/>
      </rPr>
      <t xml:space="preserve"> / Английский язык  / </t>
    </r>
    <r>
      <rPr>
        <sz val="16"/>
        <color theme="1"/>
        <rFont val="Times New Roman"/>
        <family val="1"/>
        <charset val="204"/>
      </rPr>
      <t>English  language</t>
    </r>
  </si>
  <si>
    <t>3,4,5</t>
  </si>
  <si>
    <t xml:space="preserve">№ </t>
  </si>
  <si>
    <t>ПРАКТИКАНЫН АТАЛЫШЫ / НАИМЕНОВАНИЕ ПРАКТИКИ/ NAME OF THE PRACTICE</t>
  </si>
  <si>
    <t>сем./ sem.</t>
  </si>
  <si>
    <t>кред/cred</t>
  </si>
  <si>
    <t>жум. көлөмү/ объем в нед/ volume in weeks</t>
  </si>
  <si>
    <t>№</t>
  </si>
  <si>
    <t>ЖЫЙЫНТЫКТООЧУ МАМЛЕКЕТТИК АТТЕСТАЦИЯ / ИТОГОВАЯ ГОСУДАРСТВЕННАЯ АТТЕСТАЦИЯ / FINAL STATE CERTIFICATION</t>
  </si>
  <si>
    <t>кред/ cred</t>
  </si>
  <si>
    <t>жум.көлөмү/ объем в нед/ volume in weeks</t>
  </si>
  <si>
    <r>
      <rPr>
        <sz val="14"/>
        <color theme="1"/>
        <rFont val="Times New Roman"/>
        <family val="1"/>
        <charset val="204"/>
      </rPr>
      <t xml:space="preserve">Даярдоо багыты боюнча мамлекеттик сынак / </t>
    </r>
    <r>
      <rPr>
        <b/>
        <sz val="14"/>
        <color theme="1"/>
        <rFont val="Times New Roman"/>
        <family val="1"/>
        <charset val="204"/>
      </rPr>
      <t>Государственный экзамен по направлению подготовки</t>
    </r>
    <r>
      <rPr>
        <sz val="14"/>
        <color theme="1"/>
        <rFont val="Times New Roman"/>
        <family val="1"/>
        <charset val="204"/>
      </rPr>
      <t xml:space="preserve"> / State examination in the major of training</t>
    </r>
  </si>
  <si>
    <r>
      <rPr>
        <sz val="14"/>
        <color theme="1"/>
        <rFont val="Times New Roman"/>
        <family val="1"/>
        <charset val="204"/>
      </rPr>
      <t xml:space="preserve">Бүтүрүүчү квалификациялык ишти коргоо / </t>
    </r>
    <r>
      <rPr>
        <b/>
        <sz val="14"/>
        <color theme="1"/>
        <rFont val="Times New Roman"/>
        <family val="1"/>
        <charset val="204"/>
      </rPr>
      <t>Защита выпускной квалификационной работы</t>
    </r>
    <r>
      <rPr>
        <sz val="14"/>
        <color theme="1"/>
        <rFont val="Times New Roman"/>
        <family val="1"/>
        <charset val="204"/>
      </rPr>
      <t xml:space="preserve"> / Protection of final qualifying work</t>
    </r>
  </si>
  <si>
    <t xml:space="preserve">Белгилер:/Обозначения:/Denotation: </t>
  </si>
  <si>
    <r>
      <rPr>
        <b/>
        <sz val="12"/>
        <color theme="1"/>
        <rFont val="Times New Roman"/>
        <family val="1"/>
        <charset val="204"/>
      </rPr>
      <t xml:space="preserve">лк/ лк/ leс </t>
    </r>
    <r>
      <rPr>
        <sz val="12"/>
        <color theme="1"/>
        <rFont val="Times New Roman"/>
        <family val="1"/>
        <charset val="204"/>
      </rPr>
      <t xml:space="preserve">- лекциялар/лекции/ lectures, </t>
    </r>
    <r>
      <rPr>
        <b/>
        <sz val="12"/>
        <color theme="1"/>
        <rFont val="Times New Roman"/>
        <family val="1"/>
        <charset val="204"/>
      </rPr>
      <t>лб/лб/ lab</t>
    </r>
    <r>
      <rPr>
        <sz val="12"/>
        <color theme="1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color theme="1"/>
        <rFont val="Times New Roman"/>
        <family val="1"/>
        <charset val="204"/>
      </rPr>
      <t>пр/ пр/ prac</t>
    </r>
    <r>
      <rPr>
        <sz val="12"/>
        <color theme="1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</si>
  <si>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color theme="1"/>
        <rFont val="Times New Roman"/>
        <family val="1"/>
        <charset val="204"/>
      </rPr>
      <t xml:space="preserve">КС/ОС/AS </t>
    </r>
    <r>
      <rPr>
        <sz val="12"/>
        <color theme="1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color theme="1"/>
        <rFont val="Times New Roman"/>
        <family val="1"/>
        <charset val="204"/>
      </rPr>
      <t>ЖС/ВС/SS</t>
    </r>
    <r>
      <rPr>
        <sz val="12"/>
        <color theme="1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</si>
  <si>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color theme="1"/>
        <rFont val="Times New Roman"/>
        <family val="1"/>
        <charset val="204"/>
      </rPr>
      <t>КИ, КД/КР, КП/CW, CP</t>
    </r>
    <r>
      <rPr>
        <sz val="12"/>
        <color theme="1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</si>
  <si>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r>
      <rPr>
        <b/>
        <sz val="12"/>
        <color theme="1"/>
        <rFont val="Times New Roman"/>
        <family val="1"/>
        <charset val="204"/>
      </rPr>
      <t>ЖКБ БС/ОС ВПО/ ES HPE</t>
    </r>
    <r>
      <rPr>
        <sz val="12"/>
        <color theme="1"/>
        <rFont val="Times New Roman"/>
        <family val="1"/>
        <charset val="204"/>
      </rPr>
      <t xml:space="preserve"> - Жогорку кесиптик билим берүүнүн билим берүү стандарты / Образовательный стандарт высшего профессионального образования/Educational standard  of higher professional education</t>
    </r>
  </si>
  <si>
    <r>
      <rPr>
        <sz val="14"/>
        <color theme="1"/>
        <rFont val="Times New Roman"/>
        <family val="1"/>
        <charset val="204"/>
      </rP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color theme="1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color theme="1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</si>
  <si>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r>
      <rPr>
        <sz val="14"/>
        <color theme="1"/>
        <rFont val="Times New Roman"/>
        <family val="1"/>
        <charset val="204"/>
      </rPr>
      <t xml:space="preserve">Жумушчу окуу планы кафедранын 20___-ж. "______" жыйынында каралды, протокол №_______ / </t>
    </r>
    <r>
      <rPr>
        <b/>
        <sz val="14"/>
        <color theme="1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color theme="1"/>
        <rFont val="Times New Roman"/>
        <family val="1"/>
        <charset val="204"/>
      </rPr>
      <t xml:space="preserve"> / The curriculum considered at a meeting of the Department, protocol №______ from "_______" 20___ y.</t>
    </r>
  </si>
  <si>
    <t xml:space="preserve">____________кафедрасынын башчысы / Заведующий кафедрой "_________"/ </t>
  </si>
  <si>
    <t>ОУКтун төрайымы / Председатель УМК /</t>
  </si>
  <si>
    <t xml:space="preserve">The head of Department "____________"  _____________  </t>
  </si>
  <si>
    <t xml:space="preserve">The chairman of the ECM_____________ </t>
  </si>
  <si>
    <t>ОБ башчысы / Начальник УУ / Head of ED_________Дыканалиев К.М./Дыканалиев К.М./Dykanaliev K. M.</t>
  </si>
  <si>
    <t>ПРОФИЛЬ / ПРОФИЛЬ / PROFILE: ______________________________________________________________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</si>
  <si>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</si>
  <si>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Жалпы эмгек көлөмү/ Общая трудоемкость/ Total labor intensity</t>
  </si>
  <si>
    <t>ВАРИАТИВДҮҮ БӨЛҮК / ВАРИАТИВНАЯ ЧАСТЬ / VARIABLE PART:</t>
  </si>
  <si>
    <t>ЖОЖдун компоненти / Вузовский компонент / University component</t>
  </si>
  <si>
    <t>Тандоо курстар / Курсы по выбору / Elective courses</t>
  </si>
  <si>
    <t>Б1.1.В1</t>
  </si>
  <si>
    <t>РЯ</t>
  </si>
  <si>
    <t>Б1.1.В2</t>
  </si>
  <si>
    <t>ОП Лг</t>
  </si>
  <si>
    <t>Б1.1.В3</t>
  </si>
  <si>
    <t>ОП ИП</t>
  </si>
  <si>
    <t>Б1.1.В4</t>
  </si>
  <si>
    <t>Б1.1.В5</t>
  </si>
  <si>
    <t>Б1.1.В6</t>
  </si>
  <si>
    <t>Б1.1.В7</t>
  </si>
  <si>
    <t>Б1.1.В8</t>
  </si>
  <si>
    <t>Б1.1.В9</t>
  </si>
  <si>
    <t>Б1.2.П1</t>
  </si>
  <si>
    <t>Б1.2.П2</t>
  </si>
  <si>
    <t>Б1.2.П3</t>
  </si>
  <si>
    <t>Хим</t>
  </si>
  <si>
    <t>Б1.2.В1</t>
  </si>
  <si>
    <t>Б1.2.В2</t>
  </si>
  <si>
    <t>Б1.3.П1</t>
  </si>
  <si>
    <t>Б1.3.П2</t>
  </si>
  <si>
    <t>Б1.3.П3</t>
  </si>
  <si>
    <t>Б1.3.П4</t>
  </si>
  <si>
    <t>Б1.3.П5</t>
  </si>
  <si>
    <t>Б1.3.П6</t>
  </si>
  <si>
    <t>Б1.3.П7</t>
  </si>
  <si>
    <t>Б1.3.П8</t>
  </si>
  <si>
    <t>Б1.3.П9</t>
  </si>
  <si>
    <t>Б1.3.П10</t>
  </si>
  <si>
    <t>Б1.3.П11</t>
  </si>
  <si>
    <t>Б1.3.П12</t>
  </si>
  <si>
    <t>Б1.3.В1</t>
  </si>
  <si>
    <t>Б1.3.В2</t>
  </si>
  <si>
    <t>Б1.3.В3</t>
  </si>
  <si>
    <t>Б1.3.В4</t>
  </si>
  <si>
    <t>Б1.3.В5</t>
  </si>
  <si>
    <t>Б1.3.В6</t>
  </si>
  <si>
    <t>Б1.3.В7</t>
  </si>
  <si>
    <t>Б1.3.В8</t>
  </si>
  <si>
    <t>Б1.3.В9</t>
  </si>
  <si>
    <t>Б1.3.В10</t>
  </si>
  <si>
    <t>Б1.3.В11</t>
  </si>
  <si>
    <t>Б1.3.В12</t>
  </si>
  <si>
    <t>Б1.3.В13</t>
  </si>
  <si>
    <t>Б1.3.В14</t>
  </si>
  <si>
    <t>ОБ башчысы / Начальник УУ / Head of ED_____________Дыканалиев К.М./Дыканалиев К.М./Dykanaliev K. M.</t>
  </si>
  <si>
    <r>
      <t xml:space="preserve">ЧЕТ ТИЛИ / </t>
    </r>
    <r>
      <rPr>
        <b/>
        <sz val="16"/>
        <rFont val="Times New Roman"/>
        <family val="1"/>
        <charset val="204"/>
      </rPr>
      <t>ИНОСТРАННЫЙ ЯЗЫК</t>
    </r>
    <r>
      <rPr>
        <sz val="16"/>
        <rFont val="Times New Roman"/>
        <family val="1"/>
        <charset val="204"/>
      </rPr>
      <t xml:space="preserve"> / FOREIGN LANGUAGE</t>
    </r>
  </si>
  <si>
    <r>
      <t>ФИЛОСОФИЯ</t>
    </r>
    <r>
      <rPr>
        <sz val="16"/>
        <rFont val="Times New Roman"/>
        <family val="1"/>
        <charset val="204"/>
      </rPr>
      <t>/ PHILOSOPHY</t>
    </r>
  </si>
  <si>
    <r>
      <rPr>
        <sz val="15"/>
        <rFont val="Times New Roman"/>
        <family val="1"/>
        <charset val="204"/>
      </rPr>
      <t>МАНАС ТААНУУ</t>
    </r>
    <r>
      <rPr>
        <b/>
        <sz val="15"/>
        <rFont val="Times New Roman"/>
        <family val="1"/>
        <charset val="204"/>
      </rPr>
      <t>/ МАНАСОВЕДЕНИЕ/</t>
    </r>
    <r>
      <rPr>
        <sz val="15"/>
        <rFont val="Times New Roman"/>
        <family val="1"/>
        <charset val="204"/>
      </rPr>
      <t xml:space="preserve"> MANAS STUDY</t>
    </r>
  </si>
  <si>
    <r>
      <t xml:space="preserve">ОРУС ТИЛИ / </t>
    </r>
    <r>
      <rPr>
        <b/>
        <sz val="16"/>
        <rFont val="Times New Roman"/>
        <family val="1"/>
        <charset val="204"/>
      </rPr>
      <t xml:space="preserve">РУССКИЙ ЯЗЫК </t>
    </r>
    <r>
      <rPr>
        <sz val="16"/>
        <rFont val="Times New Roman"/>
        <family val="1"/>
        <charset val="204"/>
      </rPr>
      <t xml:space="preserve">/ RUSSIAN LANGUAGE </t>
    </r>
  </si>
  <si>
    <r>
      <rPr>
        <sz val="15"/>
        <rFont val="Times New Roman"/>
        <family val="1"/>
        <charset val="204"/>
      </rPr>
      <t>ИШКЕРЛИК ЖАНА ИННОВАЦИЯ</t>
    </r>
    <r>
      <rPr>
        <b/>
        <sz val="15"/>
        <rFont val="Times New Roman"/>
        <family val="1"/>
        <charset val="204"/>
      </rPr>
      <t xml:space="preserve"> / ПРЕДПРИНИМАТЕЛЬСТВО И ИННОВАЦИИ / </t>
    </r>
    <r>
      <rPr>
        <sz val="15"/>
        <rFont val="Times New Roman"/>
        <family val="1"/>
        <charset val="204"/>
      </rPr>
      <t>ENTREPRENEURSHIP AND INNOVATION</t>
    </r>
  </si>
  <si>
    <r>
      <t xml:space="preserve">КЫРГЫЗСТАНДЫН ГЕОГРАФИЯСЫ </t>
    </r>
    <r>
      <rPr>
        <b/>
        <sz val="15"/>
        <rFont val="Times New Roman"/>
        <family val="1"/>
        <charset val="204"/>
      </rPr>
      <t xml:space="preserve">/ ГЕОГРАФИЯ КЫРГЫЗСТАНА </t>
    </r>
    <r>
      <rPr>
        <sz val="15"/>
        <rFont val="Times New Roman"/>
        <family val="1"/>
        <charset val="204"/>
      </rPr>
      <t>/ GEOGRAPHY OF KYRGYZSTAN</t>
    </r>
  </si>
  <si>
    <r>
      <rPr>
        <sz val="15"/>
        <rFont val="Times New Roman"/>
        <family val="1"/>
        <charset val="204"/>
      </rPr>
      <t>ЧЫГАРМАЧЫЛЫК ОЙ ЖҮГҮРТҮҮ</t>
    </r>
    <r>
      <rPr>
        <b/>
        <sz val="15"/>
        <rFont val="Times New Roman"/>
        <family val="1"/>
        <charset val="204"/>
      </rPr>
      <t xml:space="preserve"> / КРЕАТИВНОЕ МЫШЛЕНИЕ / </t>
    </r>
    <r>
      <rPr>
        <sz val="15"/>
        <rFont val="Times New Roman"/>
        <family val="1"/>
        <charset val="204"/>
      </rPr>
      <t>CREATIVE THINKING</t>
    </r>
  </si>
  <si>
    <r>
      <t xml:space="preserve">СОЦИОЛОГИЯ </t>
    </r>
    <r>
      <rPr>
        <sz val="15"/>
        <rFont val="Times New Roman"/>
        <family val="1"/>
        <charset val="204"/>
      </rPr>
      <t>/ SOCIOLOGY</t>
    </r>
  </si>
  <si>
    <r>
      <rPr>
        <sz val="15"/>
        <rFont val="Times New Roman"/>
        <family val="1"/>
        <charset val="204"/>
      </rPr>
      <t>САЯСАТ ТААНУУ</t>
    </r>
    <r>
      <rPr>
        <b/>
        <sz val="15"/>
        <rFont val="Times New Roman"/>
        <family val="1"/>
        <charset val="204"/>
      </rPr>
      <t xml:space="preserve"> / ПОЛИТОЛОГИЯ /</t>
    </r>
    <r>
      <rPr>
        <sz val="15"/>
        <rFont val="Times New Roman"/>
        <family val="1"/>
        <charset val="204"/>
      </rPr>
      <t xml:space="preserve"> POLITICAL SCIENCE</t>
    </r>
  </si>
  <si>
    <r>
      <t>КУЛЬТУРОЛОГИЯ /</t>
    </r>
    <r>
      <rPr>
        <sz val="15"/>
        <rFont val="Times New Roman"/>
        <family val="1"/>
        <charset val="204"/>
      </rPr>
      <t xml:space="preserve"> CULTUROLOGY</t>
    </r>
  </si>
  <si>
    <r>
      <rPr>
        <sz val="15"/>
        <rFont val="Times New Roman"/>
        <family val="1"/>
        <charset val="204"/>
      </rPr>
      <t>ДИНИЙ ИЗИЛДӨӨЛӨР</t>
    </r>
    <r>
      <rPr>
        <b/>
        <sz val="15"/>
        <rFont val="Times New Roman"/>
        <family val="1"/>
        <charset val="204"/>
      </rPr>
      <t xml:space="preserve"> / РЕЛИГИОВЕДЕНИЕ / </t>
    </r>
    <r>
      <rPr>
        <sz val="15"/>
        <rFont val="Times New Roman"/>
        <family val="1"/>
        <charset val="204"/>
      </rPr>
      <t>RELIGIOUS STUDIES</t>
    </r>
  </si>
  <si>
    <r>
      <t xml:space="preserve">МАТЕМАТИКА 1 / </t>
    </r>
    <r>
      <rPr>
        <b/>
        <sz val="16"/>
        <rFont val="Times New Roman"/>
        <family val="1"/>
        <charset val="204"/>
      </rPr>
      <t>МАТЕМАТИКА 1 /</t>
    </r>
    <r>
      <rPr>
        <sz val="16"/>
        <rFont val="Times New Roman"/>
        <family val="1"/>
        <charset val="204"/>
      </rPr>
      <t xml:space="preserve"> MATHEMATICS 1</t>
    </r>
  </si>
  <si>
    <r>
      <t xml:space="preserve">МАТЕМАТИКА 2 / </t>
    </r>
    <r>
      <rPr>
        <b/>
        <sz val="16"/>
        <rFont val="Times New Roman"/>
        <family val="1"/>
        <charset val="204"/>
      </rPr>
      <t>МАТЕМАТИКА 2 /</t>
    </r>
    <r>
      <rPr>
        <sz val="16"/>
        <rFont val="Times New Roman"/>
        <family val="1"/>
        <charset val="204"/>
      </rPr>
      <t xml:space="preserve"> MATHEMATICS 2</t>
    </r>
  </si>
  <si>
    <r>
      <t>ФИЗИКА 1</t>
    </r>
    <r>
      <rPr>
        <b/>
        <sz val="16"/>
        <color theme="1"/>
        <rFont val="Times New Roman"/>
        <family val="1"/>
        <charset val="204"/>
      </rPr>
      <t xml:space="preserve"> / ФИЗИКА 1 </t>
    </r>
    <r>
      <rPr>
        <sz val="16"/>
        <color theme="1"/>
        <rFont val="Times New Roman"/>
        <family val="1"/>
        <charset val="204"/>
      </rPr>
      <t>/ PHYSICS 1</t>
    </r>
  </si>
  <si>
    <r>
      <t xml:space="preserve">ИНФОРМАТИКА 1  / </t>
    </r>
    <r>
      <rPr>
        <b/>
        <sz val="16"/>
        <rFont val="Times New Roman"/>
        <family val="1"/>
        <charset val="204"/>
      </rPr>
      <t xml:space="preserve">ИНФОРМАТИКА 1 / </t>
    </r>
    <r>
      <rPr>
        <sz val="16"/>
        <rFont val="Times New Roman"/>
        <family val="1"/>
        <charset val="204"/>
      </rPr>
      <t>COMPUTER SCIENCE 1</t>
    </r>
  </si>
  <si>
    <r>
      <t>ФИЗИКА 2</t>
    </r>
    <r>
      <rPr>
        <b/>
        <sz val="16"/>
        <color theme="1"/>
        <rFont val="Times New Roman"/>
        <family val="1"/>
        <charset val="204"/>
      </rPr>
      <t xml:space="preserve"> / ФИЗИКА 2 </t>
    </r>
    <r>
      <rPr>
        <sz val="16"/>
        <color theme="1"/>
        <rFont val="Times New Roman"/>
        <family val="1"/>
        <charset val="204"/>
      </rPr>
      <t>/ PHYSICS 2</t>
    </r>
  </si>
  <si>
    <r>
      <t xml:space="preserve">ИНФОРМАТИКА 2  / </t>
    </r>
    <r>
      <rPr>
        <b/>
        <sz val="16"/>
        <rFont val="Times New Roman"/>
        <family val="1"/>
        <charset val="204"/>
      </rPr>
      <t xml:space="preserve">ИНФОРМАТИКА 2 / </t>
    </r>
    <r>
      <rPr>
        <sz val="16"/>
        <rFont val="Times New Roman"/>
        <family val="1"/>
        <charset val="204"/>
      </rPr>
      <t>COMPUTER SCIENCE 2</t>
    </r>
  </si>
  <si>
    <r>
      <t xml:space="preserve">ИНЖЕНЕРДИК ЖАНА КОМПЬЮТЕРДИК ГРАФИКА / </t>
    </r>
    <r>
      <rPr>
        <b/>
        <sz val="16"/>
        <color theme="1"/>
        <rFont val="Times New Roman"/>
        <family val="1"/>
        <charset val="204"/>
      </rPr>
      <t xml:space="preserve">ИНЖЕНЕРНАЯ И КОМПЬЮТЕРНАЯ ГРАФИКА </t>
    </r>
    <r>
      <rPr>
        <sz val="16"/>
        <color theme="1"/>
        <rFont val="Times New Roman"/>
        <family val="1"/>
        <charset val="204"/>
      </rPr>
      <t>/ ENGINEERING AND COMPUTER GRAPHICS</t>
    </r>
  </si>
  <si>
    <r>
      <t xml:space="preserve">ЖАШОО КООПСУЗДУГУ (ЖК, ЭКОЛОГИЯ) / </t>
    </r>
    <r>
      <rPr>
        <b/>
        <sz val="16"/>
        <color theme="1"/>
        <rFont val="Times New Roman"/>
        <family val="1"/>
        <charset val="204"/>
      </rPr>
      <t xml:space="preserve">БЕЗОПАСНОСТЬ ЖИЗНЕДЕЯТЕЛЬНОСТИ (БЖД, ЭКОЛОГИЯ) </t>
    </r>
    <r>
      <rPr>
        <sz val="16"/>
        <color theme="1"/>
        <rFont val="Times New Roman"/>
        <family val="1"/>
        <charset val="204"/>
      </rPr>
      <t>/ LIFE SAFETY (LS, ECOLOGY)</t>
    </r>
  </si>
  <si>
    <r>
      <t xml:space="preserve">ЭКОНОМИКА, УЮШТУРУУ ЖАНА ӨНДҮРҮШТҮ БАШКАРУУ / </t>
    </r>
    <r>
      <rPr>
        <b/>
        <sz val="16"/>
        <color theme="1"/>
        <rFont val="Times New Roman"/>
        <family val="1"/>
        <charset val="204"/>
      </rPr>
      <t>ЭКОНОМИКА, ОРГАНИЗАЦИЯ И УПРАВЛЕНИЕ ПРОИЗВОДСТВОМ</t>
    </r>
    <r>
      <rPr>
        <b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/ ECONOMICS, ORGANIZATION AND PRODUCTION MANAGEMENT</t>
    </r>
  </si>
  <si>
    <r>
      <t xml:space="preserve">ДЕНЕ ТАРБИЯ ЖАНА СПОРТ / </t>
    </r>
    <r>
      <rPr>
        <b/>
        <sz val="16"/>
        <color theme="1"/>
        <rFont val="Times New Roman"/>
        <family val="1"/>
        <charset val="204"/>
      </rPr>
      <t>ФИЗИЧЕСКАЯ КУЛЬТУРА И СПОРТ</t>
    </r>
    <r>
      <rPr>
        <sz val="16"/>
        <color theme="1"/>
        <rFont val="Times New Roman"/>
        <family val="1"/>
        <charset val="204"/>
      </rPr>
      <t xml:space="preserve"> / PHYSICAL CULTURE AND SPORTS</t>
    </r>
  </si>
  <si>
    <t>Б1.1.2</t>
  </si>
  <si>
    <t>Б1.1.5</t>
  </si>
  <si>
    <r>
      <t xml:space="preserve">КЫРГЫЗ ТИЛИ ЖАНА АДАБИЯТ / </t>
    </r>
    <r>
      <rPr>
        <b/>
        <sz val="16"/>
        <rFont val="Times New Roman"/>
        <family val="1"/>
        <charset val="204"/>
      </rPr>
      <t xml:space="preserve">КЫРГЫЗСКИЙ ЯЗЫК И ЛИТЕРАТУРА </t>
    </r>
    <r>
      <rPr>
        <sz val="16"/>
        <rFont val="Times New Roman"/>
        <family val="1"/>
        <charset val="204"/>
      </rPr>
      <t>/ KYRGYZ LANGUAGE AND LITERATURE</t>
    </r>
  </si>
  <si>
    <r>
      <rPr>
        <sz val="15"/>
        <rFont val="Times New Roman"/>
        <family val="1"/>
        <charset val="204"/>
      </rPr>
      <t>КЫРГЫЗСТАН ТАРЫХЫ</t>
    </r>
    <r>
      <rPr>
        <b/>
        <sz val="15"/>
        <rFont val="Times New Roman"/>
        <family val="1"/>
        <charset val="204"/>
      </rPr>
      <t xml:space="preserve"> / ИСТОРИЯ КЫРГЫЗСТАНА/</t>
    </r>
    <r>
      <rPr>
        <sz val="15"/>
        <rFont val="Times New Roman"/>
        <family val="1"/>
        <charset val="204"/>
      </rPr>
      <t xml:space="preserve"> HISTORY OF KYRGYZSTAN</t>
    </r>
  </si>
  <si>
    <r>
      <rPr>
        <sz val="15"/>
        <rFont val="Times New Roman"/>
        <family val="1"/>
        <charset val="204"/>
      </rPr>
      <t>КОММУНИКАЦИЯ ПСИХОЛОГИЯСЫ</t>
    </r>
    <r>
      <rPr>
        <b/>
        <sz val="15"/>
        <rFont val="Times New Roman"/>
        <family val="1"/>
        <charset val="204"/>
      </rPr>
      <t xml:space="preserve"> / ПСИХОЛОГИЯ КОММУНИКАЦИЙ / </t>
    </r>
    <r>
      <rPr>
        <sz val="15"/>
        <rFont val="Times New Roman"/>
        <family val="1"/>
        <charset val="204"/>
      </rPr>
      <t>PSYCHOLOGY OF COMMUNICATIONS</t>
    </r>
  </si>
  <si>
    <r>
      <t xml:space="preserve">ОКУУ ПРАКТИКАСЫ / </t>
    </r>
    <r>
      <rPr>
        <b/>
        <sz val="14"/>
        <color theme="1"/>
        <rFont val="Times New Roman"/>
        <family val="1"/>
        <charset val="204"/>
      </rPr>
      <t xml:space="preserve">УЧЕБНАЯ ПРАКТИКА  </t>
    </r>
    <r>
      <rPr>
        <sz val="14"/>
        <color theme="1"/>
        <rFont val="Times New Roman"/>
        <family val="1"/>
        <charset val="204"/>
      </rPr>
      <t>/ EDUCATIONAL PRACTICE</t>
    </r>
  </si>
  <si>
    <r>
      <t xml:space="preserve">Кыргыз тили жана адабияты, КР тарыхы дисциплиналары боюнча жыйынтыктоочу аттестация / </t>
    </r>
    <r>
      <rPr>
        <b/>
        <sz val="14"/>
        <color theme="1"/>
        <rFont val="Times New Roman"/>
        <family val="1"/>
        <charset val="204"/>
      </rPr>
      <t xml:space="preserve">Междисциплинарная итоговая аттестация по дисциплинам: Кырг. язык и литература, История КР </t>
    </r>
    <r>
      <rPr>
        <sz val="14"/>
        <color theme="1"/>
        <rFont val="Times New Roman"/>
        <family val="1"/>
        <charset val="204"/>
      </rPr>
      <t>/ Interdisciplinary final certification in the following disciplines: Kyrgyz language and literature, History of the KR.</t>
    </r>
  </si>
  <si>
    <r>
      <t xml:space="preserve">ӨНДҮРҮШТҮК ПРАКТИКА / </t>
    </r>
    <r>
      <rPr>
        <b/>
        <sz val="14"/>
        <color theme="1"/>
        <rFont val="Times New Roman"/>
        <family val="1"/>
        <charset val="204"/>
      </rPr>
      <t>ПРОИЗВОДСТВЕННАЯ ПРАКТИКА</t>
    </r>
    <r>
      <rPr>
        <sz val="14"/>
        <color theme="1"/>
        <rFont val="Times New Roman"/>
        <family val="1"/>
        <charset val="204"/>
      </rPr>
      <t xml:space="preserve"> / PRODUCTION PRACTICE</t>
    </r>
  </si>
  <si>
    <r>
      <t xml:space="preserve">КВАЛИФИКАЦИЯ АЛДЫНДАГЫ ПРАКТИКА / </t>
    </r>
    <r>
      <rPr>
        <b/>
        <sz val="14"/>
        <color theme="1"/>
        <rFont val="Times New Roman"/>
        <family val="1"/>
        <charset val="204"/>
      </rPr>
      <t>ПРЕДКВАЛИФИКАЦИОННАЯ ПРАКТИКА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/ PREQUALIFICATION PRACTICE</t>
    </r>
  </si>
  <si>
    <t>МиС</t>
  </si>
  <si>
    <t>ТОЭ</t>
  </si>
  <si>
    <t>МПИ</t>
  </si>
  <si>
    <t>ВИЭ</t>
  </si>
  <si>
    <r>
      <t xml:space="preserve"> Техникалык механика  / </t>
    </r>
    <r>
      <rPr>
        <b/>
        <sz val="16"/>
        <rFont val="Times New Roman"/>
        <family val="1"/>
        <charset val="204"/>
      </rPr>
      <t>Техническая механика /</t>
    </r>
    <r>
      <rPr>
        <sz val="16"/>
        <rFont val="Times New Roman"/>
        <family val="1"/>
        <charset val="204"/>
      </rPr>
      <t xml:space="preserve"> Technical mechanics </t>
    </r>
  </si>
  <si>
    <r>
      <t>Электр техникасы жана электроника/</t>
    </r>
    <r>
      <rPr>
        <b/>
        <sz val="16"/>
        <rFont val="Times New Roman"/>
        <family val="1"/>
        <charset val="204"/>
      </rPr>
      <t>Электротехника и электроника</t>
    </r>
    <r>
      <rPr>
        <sz val="16"/>
        <rFont val="Times New Roman"/>
        <family val="1"/>
        <charset val="204"/>
      </rPr>
      <t>/Electrical and Electronics</t>
    </r>
  </si>
  <si>
    <r>
      <t>Физикалык химия/</t>
    </r>
    <r>
      <rPr>
        <b/>
        <sz val="16"/>
        <rFont val="Times New Roman"/>
        <family val="1"/>
        <charset val="204"/>
      </rPr>
      <t>Физическая химия</t>
    </r>
    <r>
      <rPr>
        <sz val="16"/>
        <rFont val="Times New Roman"/>
        <family val="1"/>
        <charset val="204"/>
      </rPr>
      <t>/Physical chemistry</t>
    </r>
  </si>
  <si>
    <t>ХиХТ</t>
  </si>
  <si>
    <r>
      <t>Химия (химиянын теориялык негиздери)/</t>
    </r>
    <r>
      <rPr>
        <b/>
        <sz val="16"/>
        <rFont val="Times New Roman"/>
        <family val="1"/>
        <charset val="204"/>
      </rPr>
      <t>Химия (Теоретические основы химии)</t>
    </r>
    <r>
      <rPr>
        <sz val="16"/>
        <rFont val="Times New Roman"/>
        <family val="1"/>
        <charset val="204"/>
      </rPr>
      <t>/Chemistry (Theoretical foundations of Chemistry)</t>
    </r>
  </si>
  <si>
    <r>
      <t>Долбоордук иш-аракеттердеги маалыматтык технологиялар/</t>
    </r>
    <r>
      <rPr>
        <b/>
        <sz val="16"/>
        <rFont val="Times New Roman"/>
        <family val="1"/>
        <charset val="204"/>
      </rPr>
      <t>Информационные технологии в проектной деятельности</t>
    </r>
    <r>
      <rPr>
        <sz val="16"/>
        <rFont val="Times New Roman"/>
        <family val="1"/>
        <charset val="204"/>
      </rPr>
      <t>/Information technologies in project activities</t>
    </r>
  </si>
  <si>
    <r>
      <t>Биологиялык процесстердин химиялык негиздери/</t>
    </r>
    <r>
      <rPr>
        <b/>
        <sz val="16"/>
        <rFont val="Times New Roman"/>
        <family val="1"/>
        <charset val="204"/>
      </rPr>
      <t>Химические основы биологических процессов</t>
    </r>
    <r>
      <rPr>
        <sz val="16"/>
        <rFont val="Times New Roman"/>
        <family val="1"/>
        <charset val="204"/>
      </rPr>
      <t>/Chemical bases of biological processes</t>
    </r>
  </si>
  <si>
    <r>
      <t>Органикалык эмес химия 1,2/</t>
    </r>
    <r>
      <rPr>
        <b/>
        <sz val="16"/>
        <rFont val="Times New Roman"/>
        <family val="1"/>
        <charset val="204"/>
      </rPr>
      <t>Неорганическая химия 1,2</t>
    </r>
    <r>
      <rPr>
        <sz val="16"/>
        <rFont val="Times New Roman"/>
        <family val="1"/>
        <charset val="204"/>
      </rPr>
      <t>/Inorganic chemistry 1,2</t>
    </r>
  </si>
  <si>
    <r>
      <t>Органикалык химия 1,2/</t>
    </r>
    <r>
      <rPr>
        <b/>
        <sz val="16"/>
        <rFont val="Times New Roman"/>
        <family val="1"/>
        <charset val="204"/>
      </rPr>
      <t>Органическая химия 1,2</t>
    </r>
    <r>
      <rPr>
        <sz val="16"/>
        <rFont val="Times New Roman"/>
        <family val="1"/>
        <charset val="204"/>
      </rPr>
      <t>/Organic Chemistry 1,2</t>
    </r>
  </si>
  <si>
    <r>
      <rPr>
        <b/>
        <sz val="16"/>
        <rFont val="Times New Roman"/>
        <family val="1"/>
        <charset val="204"/>
      </rPr>
      <t>Гидравлика</t>
    </r>
    <r>
      <rPr>
        <sz val="16"/>
        <rFont val="Times New Roman"/>
        <family val="1"/>
        <charset val="204"/>
      </rPr>
      <t>/Hydraulics</t>
    </r>
  </si>
  <si>
    <r>
      <t>Аналитикалык химия жана физикалык-химиялык анализ ыкмалары/</t>
    </r>
    <r>
      <rPr>
        <b/>
        <sz val="16"/>
        <rFont val="Times New Roman"/>
        <family val="1"/>
        <charset val="204"/>
      </rPr>
      <t>Аналитическая химия и физико-химические методы анализа 1,2</t>
    </r>
    <r>
      <rPr>
        <sz val="16"/>
        <rFont val="Times New Roman"/>
        <family val="1"/>
        <charset val="204"/>
      </rPr>
      <t>/Analytical chemistry and physico-chemical methods of analysis</t>
    </r>
  </si>
  <si>
    <r>
      <t>Коллоиддик химия/</t>
    </r>
    <r>
      <rPr>
        <b/>
        <sz val="16"/>
        <rFont val="Times New Roman"/>
        <family val="1"/>
        <charset val="204"/>
      </rPr>
      <t>Коллоидная химия</t>
    </r>
    <r>
      <rPr>
        <sz val="16"/>
        <rFont val="Times New Roman"/>
        <family val="1"/>
        <charset val="204"/>
      </rPr>
      <t>/Colloidal chemistry</t>
    </r>
  </si>
  <si>
    <r>
      <t>Жалпы химиялык технология жана химиялык реакторлор/</t>
    </r>
    <r>
      <rPr>
        <b/>
        <sz val="16"/>
        <rFont val="Times New Roman"/>
        <family val="1"/>
        <charset val="204"/>
      </rPr>
      <t>Общая химическая технология и химические реакторы</t>
    </r>
    <r>
      <rPr>
        <sz val="16"/>
        <rFont val="Times New Roman"/>
        <family val="1"/>
        <charset val="204"/>
      </rPr>
      <t>/General chemical technology and chemical reactors</t>
    </r>
  </si>
  <si>
    <r>
      <t>Металлдар жана эритмелер/</t>
    </r>
    <r>
      <rPr>
        <b/>
        <sz val="16"/>
        <rFont val="Times New Roman"/>
        <family val="1"/>
        <charset val="204"/>
      </rPr>
      <t>Металлы и сплавы</t>
    </r>
    <r>
      <rPr>
        <sz val="16"/>
        <rFont val="Times New Roman"/>
        <family val="1"/>
        <charset val="204"/>
      </rPr>
      <t>/Metals and alloys</t>
    </r>
  </si>
  <si>
    <r>
      <t>Метрология, стандартташтыруу жана сертификаттоо/</t>
    </r>
    <r>
      <rPr>
        <b/>
        <sz val="16"/>
        <rFont val="Times New Roman"/>
        <family val="1"/>
        <charset val="204"/>
      </rPr>
      <t>Метрология, стандартизация и сертификация</t>
    </r>
    <r>
      <rPr>
        <sz val="16"/>
        <rFont val="Times New Roman"/>
        <family val="1"/>
        <charset val="204"/>
      </rPr>
      <t>/Metrology, standardization and certification</t>
    </r>
  </si>
  <si>
    <r>
      <t>Беттик кубулуштар жана дисперстик системалар/</t>
    </r>
    <r>
      <rPr>
        <b/>
        <sz val="16"/>
        <rFont val="Times New Roman"/>
        <family val="1"/>
        <charset val="204"/>
      </rPr>
      <t>Поверхностные явления и дисперсные системы</t>
    </r>
    <r>
      <rPr>
        <sz val="16"/>
        <rFont val="Times New Roman"/>
        <family val="1"/>
        <charset val="204"/>
      </rPr>
      <t>/Surface phenomena and dispersed systems</t>
    </r>
  </si>
  <si>
    <r>
      <t>Полимерлердин химиясы/</t>
    </r>
    <r>
      <rPr>
        <b/>
        <sz val="16"/>
        <rFont val="Times New Roman"/>
        <family val="1"/>
        <charset val="204"/>
      </rPr>
      <t>Химия полимеров</t>
    </r>
    <r>
      <rPr>
        <sz val="16"/>
        <rFont val="Times New Roman"/>
        <family val="1"/>
        <charset val="204"/>
      </rPr>
      <t>/Polymer Chemistry</t>
    </r>
  </si>
  <si>
    <r>
      <t>Химиялык технологиялык процесстер жана аппараттар/</t>
    </r>
    <r>
      <rPr>
        <b/>
        <sz val="16"/>
        <rFont val="Times New Roman"/>
        <family val="1"/>
        <charset val="204"/>
      </rPr>
      <t>Процессы и аппараты химической технологии</t>
    </r>
    <r>
      <rPr>
        <sz val="16"/>
        <rFont val="Times New Roman"/>
        <family val="1"/>
        <charset val="204"/>
      </rPr>
      <t>/Processes and devices of chemical technology</t>
    </r>
  </si>
  <si>
    <r>
      <t>Техникалык термодинамика жана жылуулук техникасы/</t>
    </r>
    <r>
      <rPr>
        <b/>
        <sz val="16"/>
        <rFont val="Times New Roman"/>
        <family val="1"/>
        <charset val="204"/>
      </rPr>
      <t>Техническая термодинамика и теплотехника</t>
    </r>
    <r>
      <rPr>
        <sz val="16"/>
        <rFont val="Times New Roman"/>
        <family val="1"/>
        <charset val="204"/>
      </rPr>
      <t>/Technical thermodynamics and heat engineering</t>
    </r>
  </si>
  <si>
    <t>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</si>
</sst>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"/>
  </numFmts>
  <fonts count="55">
    <font>
      <sz val="10"/>
      <color rgb="FF000000"/>
      <name val="Calibri"/>
      <scheme val="minor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Arimo"/>
    </font>
    <font>
      <b/>
      <sz val="17"/>
      <color theme="1"/>
      <name val="Arimo"/>
    </font>
    <font>
      <b/>
      <sz val="8"/>
      <color theme="1"/>
      <name val="Times New Roman"/>
      <family val="1"/>
      <charset val="204"/>
    </font>
    <font>
      <b/>
      <sz val="10"/>
      <color theme="1"/>
      <name val="Arimo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Arimo"/>
    </font>
    <font>
      <b/>
      <i/>
      <sz val="14"/>
      <color theme="1"/>
      <name val="Arimo"/>
    </font>
    <font>
      <i/>
      <sz val="18"/>
      <color theme="1"/>
      <name val="Arimo"/>
    </font>
    <font>
      <b/>
      <sz val="20"/>
      <color theme="1"/>
      <name val="Arimo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7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7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darkGrid">
        <bgColor theme="0"/>
      </patternFill>
    </fill>
    <fill>
      <patternFill patternType="solid">
        <fgColor theme="0" tint="-0.14999847407452621"/>
        <bgColor indexed="64"/>
      </patternFill>
    </fill>
  </fills>
  <borders count="2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0" fillId="0" borderId="118" applyNumberFormat="0" applyFont="0" applyFill="0" applyBorder="0" applyAlignment="0" applyProtection="0">
      <alignment vertical="top"/>
    </xf>
  </cellStyleXfs>
  <cellXfs count="724">
    <xf numFmtId="0" fontId="0" fillId="0" borderId="0" xfId="0" applyFont="1" applyAlignment="1"/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  <xf numFmtId="0" fontId="5" fillId="2" borderId="4" xfId="0" applyFont="1" applyFill="1" applyBorder="1"/>
    <xf numFmtId="0" fontId="3" fillId="2" borderId="4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/>
    <xf numFmtId="0" fontId="12" fillId="2" borderId="4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 vertical="top"/>
    </xf>
    <xf numFmtId="0" fontId="15" fillId="2" borderId="4" xfId="0" applyFont="1" applyFill="1" applyBorder="1" applyAlignment="1">
      <alignment horizontal="right" vertical="top"/>
    </xf>
    <xf numFmtId="0" fontId="14" fillId="2" borderId="4" xfId="0" applyFont="1" applyFill="1" applyBorder="1" applyAlignment="1">
      <alignment horizontal="right"/>
    </xf>
    <xf numFmtId="0" fontId="7" fillId="2" borderId="11" xfId="0" applyFont="1" applyFill="1" applyBorder="1" applyAlignment="1">
      <alignment vertical="top"/>
    </xf>
    <xf numFmtId="0" fontId="16" fillId="2" borderId="12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6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6" fillId="2" borderId="12" xfId="0" applyFont="1" applyFill="1" applyBorder="1" applyAlignment="1">
      <alignment vertical="top"/>
    </xf>
    <xf numFmtId="0" fontId="16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13" fillId="2" borderId="11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7" fillId="2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vertical="top"/>
    </xf>
    <xf numFmtId="0" fontId="1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7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vertical="top"/>
    </xf>
    <xf numFmtId="0" fontId="13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top"/>
    </xf>
    <xf numFmtId="0" fontId="13" fillId="2" borderId="11" xfId="0" applyFont="1" applyFill="1" applyBorder="1"/>
    <xf numFmtId="0" fontId="3" fillId="2" borderId="11" xfId="0" applyFont="1" applyFill="1" applyBorder="1"/>
    <xf numFmtId="0" fontId="18" fillId="2" borderId="4" xfId="0" applyFont="1" applyFill="1" applyBorder="1"/>
    <xf numFmtId="0" fontId="19" fillId="2" borderId="4" xfId="0" applyFont="1" applyFill="1" applyBorder="1"/>
    <xf numFmtId="0" fontId="20" fillId="2" borderId="4" xfId="0" applyFont="1" applyFill="1" applyBorder="1" applyAlignment="1">
      <alignment horizontal="left"/>
    </xf>
    <xf numFmtId="0" fontId="20" fillId="2" borderId="4" xfId="0" applyFont="1" applyFill="1" applyBorder="1"/>
    <xf numFmtId="0" fontId="21" fillId="2" borderId="4" xfId="0" applyFont="1" applyFill="1" applyBorder="1"/>
    <xf numFmtId="0" fontId="24" fillId="2" borderId="4" xfId="0" applyFont="1" applyFill="1" applyBorder="1" applyAlignment="1">
      <alignment vertical="top"/>
    </xf>
    <xf numFmtId="0" fontId="23" fillId="2" borderId="21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/>
    </xf>
    <xf numFmtId="0" fontId="28" fillId="2" borderId="24" xfId="0" applyFont="1" applyFill="1" applyBorder="1" applyAlignment="1">
      <alignment horizontal="center"/>
    </xf>
    <xf numFmtId="0" fontId="24" fillId="2" borderId="2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24" fillId="2" borderId="21" xfId="0" applyFont="1" applyFill="1" applyBorder="1"/>
    <xf numFmtId="0" fontId="28" fillId="2" borderId="21" xfId="0" quotePrefix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7" fillId="2" borderId="4" xfId="0" applyFont="1" applyFill="1" applyBorder="1"/>
    <xf numFmtId="0" fontId="1" fillId="2" borderId="2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4" fillId="2" borderId="4" xfId="0" applyFont="1" applyFill="1" applyBorder="1"/>
    <xf numFmtId="0" fontId="1" fillId="2" borderId="4" xfId="0" applyFont="1" applyFill="1" applyBorder="1"/>
    <xf numFmtId="0" fontId="24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vertical="top"/>
    </xf>
    <xf numFmtId="0" fontId="15" fillId="2" borderId="26" xfId="0" applyFont="1" applyFill="1" applyBorder="1" applyAlignment="1">
      <alignment horizontal="center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/>
    <xf numFmtId="0" fontId="15" fillId="2" borderId="4" xfId="0" applyFont="1" applyFill="1" applyBorder="1" applyAlignment="1">
      <alignment horizontal="left" vertic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center"/>
    </xf>
    <xf numFmtId="0" fontId="15" fillId="2" borderId="26" xfId="0" applyFont="1" applyFill="1" applyBorder="1"/>
    <xf numFmtId="0" fontId="15" fillId="2" borderId="4" xfId="0" applyFont="1" applyFill="1" applyBorder="1" applyAlignment="1">
      <alignment vertical="center"/>
    </xf>
    <xf numFmtId="0" fontId="15" fillId="2" borderId="2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left" vertical="center"/>
    </xf>
    <xf numFmtId="0" fontId="30" fillId="2" borderId="4" xfId="0" applyFont="1" applyFill="1" applyBorder="1"/>
    <xf numFmtId="0" fontId="30" fillId="2" borderId="59" xfId="0" applyFont="1" applyFill="1" applyBorder="1" applyAlignment="1">
      <alignment horizontal="center" vertical="center" textRotation="90" wrapText="1"/>
    </xf>
    <xf numFmtId="0" fontId="32" fillId="2" borderId="64" xfId="0" applyFont="1" applyFill="1" applyBorder="1" applyAlignment="1">
      <alignment horizontal="left"/>
    </xf>
    <xf numFmtId="0" fontId="33" fillId="2" borderId="65" xfId="0" applyFont="1" applyFill="1" applyBorder="1" applyAlignment="1">
      <alignment horizontal="center" vertical="center" wrapText="1"/>
    </xf>
    <xf numFmtId="0" fontId="33" fillId="2" borderId="66" xfId="0" applyFont="1" applyFill="1" applyBorder="1" applyAlignment="1">
      <alignment horizontal="center" vertical="center" textRotation="90" wrapText="1"/>
    </xf>
    <xf numFmtId="0" fontId="34" fillId="2" borderId="66" xfId="0" applyFont="1" applyFill="1" applyBorder="1" applyAlignment="1">
      <alignment horizontal="center" vertical="center" textRotation="90" wrapText="1"/>
    </xf>
    <xf numFmtId="0" fontId="33" fillId="2" borderId="67" xfId="0" applyFont="1" applyFill="1" applyBorder="1" applyAlignment="1">
      <alignment horizontal="center" vertical="center" textRotation="90" wrapText="1"/>
    </xf>
    <xf numFmtId="16" fontId="32" fillId="2" borderId="26" xfId="0" applyNumberFormat="1" applyFont="1" applyFill="1" applyBorder="1" applyAlignment="1">
      <alignment horizontal="left"/>
    </xf>
    <xf numFmtId="0" fontId="35" fillId="2" borderId="4" xfId="0" applyFont="1" applyFill="1" applyBorder="1"/>
    <xf numFmtId="0" fontId="32" fillId="2" borderId="26" xfId="0" applyFont="1" applyFill="1" applyBorder="1" applyAlignment="1">
      <alignment horizontal="center" vertical="center"/>
    </xf>
    <xf numFmtId="0" fontId="32" fillId="2" borderId="66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2" borderId="65" xfId="0" applyFont="1" applyFill="1" applyBorder="1" applyAlignment="1">
      <alignment horizontal="center" vertical="center"/>
    </xf>
    <xf numFmtId="0" fontId="33" fillId="2" borderId="71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72" xfId="0" applyFont="1" applyFill="1" applyBorder="1" applyAlignment="1">
      <alignment horizontal="center" vertical="center"/>
    </xf>
    <xf numFmtId="0" fontId="32" fillId="2" borderId="73" xfId="0" applyFont="1" applyFill="1" applyBorder="1" applyAlignment="1">
      <alignment horizontal="center" vertical="center"/>
    </xf>
    <xf numFmtId="0" fontId="32" fillId="2" borderId="74" xfId="0" applyFont="1" applyFill="1" applyBorder="1" applyAlignment="1">
      <alignment horizontal="center" vertical="center"/>
    </xf>
    <xf numFmtId="0" fontId="32" fillId="3" borderId="69" xfId="0" applyFont="1" applyFill="1" applyBorder="1" applyAlignment="1">
      <alignment horizontal="center" vertical="center"/>
    </xf>
    <xf numFmtId="0" fontId="32" fillId="2" borderId="75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76" xfId="0" applyFont="1" applyFill="1" applyBorder="1" applyAlignment="1">
      <alignment horizontal="center" vertical="center"/>
    </xf>
    <xf numFmtId="0" fontId="32" fillId="3" borderId="71" xfId="0" applyFont="1" applyFill="1" applyBorder="1" applyAlignment="1">
      <alignment horizontal="center" vertical="center"/>
    </xf>
    <xf numFmtId="0" fontId="32" fillId="2" borderId="77" xfId="0" applyFont="1" applyFill="1" applyBorder="1" applyAlignment="1">
      <alignment horizontal="center" vertical="center"/>
    </xf>
    <xf numFmtId="0" fontId="32" fillId="2" borderId="69" xfId="0" applyFont="1" applyFill="1" applyBorder="1" applyAlignment="1">
      <alignment horizontal="center" vertical="center"/>
    </xf>
    <xf numFmtId="0" fontId="32" fillId="2" borderId="78" xfId="0" applyFont="1" applyFill="1" applyBorder="1" applyAlignment="1">
      <alignment horizontal="center" vertical="center"/>
    </xf>
    <xf numFmtId="0" fontId="32" fillId="2" borderId="71" xfId="0" quotePrefix="1" applyFont="1" applyFill="1" applyBorder="1" applyAlignment="1">
      <alignment horizontal="center" vertical="center"/>
    </xf>
    <xf numFmtId="0" fontId="36" fillId="2" borderId="4" xfId="0" applyFont="1" applyFill="1" applyBorder="1"/>
    <xf numFmtId="0" fontId="33" fillId="2" borderId="79" xfId="0" applyFont="1" applyFill="1" applyBorder="1" applyAlignment="1">
      <alignment horizontal="center" vertical="center"/>
    </xf>
    <xf numFmtId="0" fontId="32" fillId="2" borderId="79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81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82" xfId="0" applyFont="1" applyFill="1" applyBorder="1" applyAlignment="1">
      <alignment horizontal="center" vertical="center"/>
    </xf>
    <xf numFmtId="0" fontId="32" fillId="3" borderId="79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83" xfId="0" applyFont="1" applyFill="1" applyBorder="1" applyAlignment="1">
      <alignment horizontal="center" vertical="center"/>
    </xf>
    <xf numFmtId="0" fontId="32" fillId="2" borderId="64" xfId="0" applyFont="1" applyFill="1" applyBorder="1" applyAlignment="1">
      <alignment horizontal="center" vertical="center"/>
    </xf>
    <xf numFmtId="0" fontId="33" fillId="2" borderId="79" xfId="0" applyFont="1" applyFill="1" applyBorder="1" applyAlignment="1">
      <alignment horizontal="center"/>
    </xf>
    <xf numFmtId="0" fontId="32" fillId="2" borderId="79" xfId="0" applyFont="1" applyFill="1" applyBorder="1" applyAlignment="1">
      <alignment horizontal="center"/>
    </xf>
    <xf numFmtId="0" fontId="32" fillId="2" borderId="71" xfId="0" applyFont="1" applyFill="1" applyBorder="1" applyAlignment="1">
      <alignment horizontal="center" vertical="center"/>
    </xf>
    <xf numFmtId="0" fontId="37" fillId="2" borderId="4" xfId="0" applyFont="1" applyFill="1" applyBorder="1"/>
    <xf numFmtId="0" fontId="33" fillId="2" borderId="48" xfId="0" applyFont="1" applyFill="1" applyBorder="1" applyAlignment="1">
      <alignment horizontal="center"/>
    </xf>
    <xf numFmtId="0" fontId="32" fillId="3" borderId="57" xfId="0" applyFont="1" applyFill="1" applyBorder="1" applyAlignment="1">
      <alignment horizontal="center"/>
    </xf>
    <xf numFmtId="0" fontId="32" fillId="3" borderId="85" xfId="0" applyFont="1" applyFill="1" applyBorder="1" applyAlignment="1">
      <alignment wrapText="1"/>
    </xf>
    <xf numFmtId="0" fontId="32" fillId="3" borderId="65" xfId="0" applyFont="1" applyFill="1" applyBorder="1" applyAlignment="1">
      <alignment horizontal="center" vertical="center"/>
    </xf>
    <xf numFmtId="0" fontId="32" fillId="3" borderId="86" xfId="0" applyFont="1" applyFill="1" applyBorder="1" applyAlignment="1">
      <alignment horizontal="center" vertical="center"/>
    </xf>
    <xf numFmtId="16" fontId="32" fillId="2" borderId="26" xfId="0" applyNumberFormat="1" applyFont="1" applyFill="1" applyBorder="1"/>
    <xf numFmtId="0" fontId="32" fillId="2" borderId="4" xfId="0" applyFont="1" applyFill="1" applyBorder="1"/>
    <xf numFmtId="0" fontId="32" fillId="2" borderId="67" xfId="0" applyFont="1" applyFill="1" applyBorder="1" applyAlignment="1">
      <alignment horizontal="center" vertical="center"/>
    </xf>
    <xf numFmtId="16" fontId="33" fillId="2" borderId="71" xfId="0" applyNumberFormat="1" applyFont="1" applyFill="1" applyBorder="1" applyAlignment="1">
      <alignment horizontal="left"/>
    </xf>
    <xf numFmtId="0" fontId="33" fillId="2" borderId="78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/>
    </xf>
    <xf numFmtId="0" fontId="32" fillId="2" borderId="70" xfId="0" applyFont="1" applyFill="1" applyBorder="1" applyAlignment="1">
      <alignment horizontal="center" vertical="center"/>
    </xf>
    <xf numFmtId="0" fontId="33" fillId="2" borderId="4" xfId="0" applyFont="1" applyFill="1" applyBorder="1"/>
    <xf numFmtId="16" fontId="33" fillId="2" borderId="79" xfId="0" applyNumberFormat="1" applyFont="1" applyFill="1" applyBorder="1" applyAlignment="1">
      <alignment horizontal="left"/>
    </xf>
    <xf numFmtId="0" fontId="33" fillId="2" borderId="64" xfId="0" applyFont="1" applyFill="1" applyBorder="1" applyAlignment="1">
      <alignment horizontal="center" vertical="center" wrapText="1"/>
    </xf>
    <xf numFmtId="0" fontId="32" fillId="2" borderId="80" xfId="0" applyFont="1" applyFill="1" applyBorder="1" applyAlignment="1">
      <alignment horizontal="center" vertical="center"/>
    </xf>
    <xf numFmtId="16" fontId="32" fillId="2" borderId="78" xfId="0" applyNumberFormat="1" applyFont="1" applyFill="1" applyBorder="1" applyAlignment="1">
      <alignment horizontal="center" vertical="center"/>
    </xf>
    <xf numFmtId="16" fontId="32" fillId="2" borderId="79" xfId="0" applyNumberFormat="1" applyFont="1" applyFill="1" applyBorder="1" applyAlignment="1">
      <alignment horizontal="center" vertical="center"/>
    </xf>
    <xf numFmtId="16" fontId="33" fillId="2" borderId="87" xfId="0" applyNumberFormat="1" applyFont="1" applyFill="1" applyBorder="1" applyAlignment="1">
      <alignment horizontal="left"/>
    </xf>
    <xf numFmtId="0" fontId="33" fillId="2" borderId="23" xfId="0" applyFont="1" applyFill="1" applyBorder="1" applyAlignment="1">
      <alignment horizontal="center" vertical="center" wrapText="1"/>
    </xf>
    <xf numFmtId="0" fontId="32" fillId="2" borderId="87" xfId="0" applyFont="1" applyFill="1" applyBorder="1" applyAlignment="1">
      <alignment horizontal="center" vertical="center"/>
    </xf>
    <xf numFmtId="0" fontId="32" fillId="2" borderId="88" xfId="0" applyFont="1" applyFill="1" applyBorder="1" applyAlignment="1">
      <alignment horizontal="center" vertical="center"/>
    </xf>
    <xf numFmtId="0" fontId="32" fillId="2" borderId="89" xfId="0" applyFont="1" applyFill="1" applyBorder="1" applyAlignment="1">
      <alignment horizontal="center" vertical="center"/>
    </xf>
    <xf numFmtId="0" fontId="32" fillId="2" borderId="90" xfId="0" applyFont="1" applyFill="1" applyBorder="1" applyAlignment="1">
      <alignment horizontal="center" vertical="center"/>
    </xf>
    <xf numFmtId="0" fontId="32" fillId="2" borderId="91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2" borderId="9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/>
    </xf>
    <xf numFmtId="1" fontId="32" fillId="3" borderId="26" xfId="0" applyNumberFormat="1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/>
    </xf>
    <xf numFmtId="0" fontId="32" fillId="3" borderId="94" xfId="0" applyFont="1" applyFill="1" applyBorder="1" applyAlignment="1">
      <alignment wrapText="1"/>
    </xf>
    <xf numFmtId="0" fontId="32" fillId="3" borderId="95" xfId="0" applyFont="1" applyFill="1" applyBorder="1" applyAlignment="1">
      <alignment horizontal="center" vertical="center"/>
    </xf>
    <xf numFmtId="1" fontId="32" fillId="3" borderId="65" xfId="0" applyNumberFormat="1" applyFont="1" applyFill="1" applyBorder="1" applyAlignment="1">
      <alignment horizontal="center" vertical="center"/>
    </xf>
    <xf numFmtId="1" fontId="32" fillId="3" borderId="67" xfId="0" applyNumberFormat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16" fontId="33" fillId="2" borderId="71" xfId="0" applyNumberFormat="1" applyFont="1" applyFill="1" applyBorder="1" applyAlignment="1">
      <alignment horizontal="left" vertical="center"/>
    </xf>
    <xf numFmtId="0" fontId="33" fillId="2" borderId="71" xfId="0" applyFont="1" applyFill="1" applyBorder="1" applyAlignment="1">
      <alignment horizontal="center" vertical="center" wrapText="1"/>
    </xf>
    <xf numFmtId="1" fontId="32" fillId="3" borderId="71" xfId="0" applyNumberFormat="1" applyFont="1" applyFill="1" applyBorder="1" applyAlignment="1">
      <alignment horizontal="center" vertical="center"/>
    </xf>
    <xf numFmtId="0" fontId="33" fillId="0" borderId="79" xfId="0" applyFont="1" applyBorder="1" applyAlignment="1">
      <alignment horizontal="center" vertical="center" wrapText="1"/>
    </xf>
    <xf numFmtId="0" fontId="32" fillId="0" borderId="9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" fontId="32" fillId="3" borderId="79" xfId="0" applyNumberFormat="1" applyFont="1" applyFill="1" applyBorder="1" applyAlignment="1">
      <alignment horizontal="center" vertical="center"/>
    </xf>
    <xf numFmtId="0" fontId="33" fillId="2" borderId="7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97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99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6" fillId="0" borderId="0" xfId="0" applyFont="1"/>
    <xf numFmtId="0" fontId="32" fillId="0" borderId="17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left"/>
    </xf>
    <xf numFmtId="0" fontId="33" fillId="2" borderId="69" xfId="0" applyFont="1" applyFill="1" applyBorder="1" applyAlignment="1">
      <alignment horizontal="center"/>
    </xf>
    <xf numFmtId="0" fontId="32" fillId="2" borderId="100" xfId="0" applyFont="1" applyFill="1" applyBorder="1" applyAlignment="1">
      <alignment horizontal="center" vertical="center"/>
    </xf>
    <xf numFmtId="0" fontId="32" fillId="2" borderId="101" xfId="0" applyFont="1" applyFill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/>
    </xf>
    <xf numFmtId="0" fontId="32" fillId="3" borderId="103" xfId="0" applyFont="1" applyFill="1" applyBorder="1" applyAlignment="1">
      <alignment horizontal="center" vertical="center"/>
    </xf>
    <xf numFmtId="1" fontId="32" fillId="3" borderId="69" xfId="0" applyNumberFormat="1" applyFont="1" applyFill="1" applyBorder="1" applyAlignment="1">
      <alignment horizontal="center" vertical="center"/>
    </xf>
    <xf numFmtId="2" fontId="32" fillId="2" borderId="100" xfId="0" quotePrefix="1" applyNumberFormat="1" applyFont="1" applyFill="1" applyBorder="1" applyAlignment="1">
      <alignment horizontal="center" vertical="center"/>
    </xf>
    <xf numFmtId="2" fontId="32" fillId="2" borderId="69" xfId="0" applyNumberFormat="1" applyFont="1" applyFill="1" applyBorder="1" applyAlignment="1">
      <alignment horizontal="center" vertical="center"/>
    </xf>
    <xf numFmtId="0" fontId="32" fillId="2" borderId="64" xfId="0" applyFont="1" applyFill="1" applyBorder="1" applyAlignment="1">
      <alignment wrapText="1"/>
    </xf>
    <xf numFmtId="0" fontId="32" fillId="3" borderId="80" xfId="0" applyFont="1" applyFill="1" applyBorder="1" applyAlignment="1">
      <alignment horizontal="center" vertical="center"/>
    </xf>
    <xf numFmtId="0" fontId="32" fillId="2" borderId="89" xfId="0" applyFont="1" applyFill="1" applyBorder="1" applyAlignment="1">
      <alignment horizontal="left" vertical="center"/>
    </xf>
    <xf numFmtId="0" fontId="32" fillId="2" borderId="89" xfId="0" applyFont="1" applyFill="1" applyBorder="1" applyAlignment="1">
      <alignment horizontal="left" wrapText="1"/>
    </xf>
    <xf numFmtId="0" fontId="32" fillId="2" borderId="104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1" fontId="32" fillId="3" borderId="87" xfId="0" applyNumberFormat="1" applyFont="1" applyFill="1" applyBorder="1" applyAlignment="1">
      <alignment horizontal="center" vertical="center"/>
    </xf>
    <xf numFmtId="1" fontId="32" fillId="2" borderId="66" xfId="0" applyNumberFormat="1" applyFont="1" applyFill="1" applyBorder="1" applyAlignment="1">
      <alignment horizontal="center" vertical="center"/>
    </xf>
    <xf numFmtId="1" fontId="32" fillId="2" borderId="26" xfId="0" applyNumberFormat="1" applyFont="1" applyFill="1" applyBorder="1" applyAlignment="1">
      <alignment horizontal="center" vertical="center"/>
    </xf>
    <xf numFmtId="0" fontId="32" fillId="2" borderId="105" xfId="0" applyFont="1" applyFill="1" applyBorder="1" applyAlignment="1">
      <alignment horizontal="center" vertical="center"/>
    </xf>
    <xf numFmtId="0" fontId="32" fillId="2" borderId="106" xfId="0" applyFont="1" applyFill="1" applyBorder="1" applyAlignment="1">
      <alignment horizontal="center" vertical="center"/>
    </xf>
    <xf numFmtId="0" fontId="32" fillId="2" borderId="107" xfId="0" applyFont="1" applyFill="1" applyBorder="1" applyAlignment="1">
      <alignment horizontal="center" vertical="center"/>
    </xf>
    <xf numFmtId="0" fontId="32" fillId="3" borderId="67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/>
    </xf>
    <xf numFmtId="1" fontId="32" fillId="4" borderId="26" xfId="0" applyNumberFormat="1" applyFont="1" applyFill="1" applyBorder="1" applyAlignment="1">
      <alignment horizontal="center" vertical="center"/>
    </xf>
    <xf numFmtId="0" fontId="32" fillId="4" borderId="26" xfId="0" applyFont="1" applyFill="1" applyBorder="1" applyAlignment="1">
      <alignment horizontal="center" vertical="center"/>
    </xf>
    <xf numFmtId="1" fontId="32" fillId="4" borderId="67" xfId="0" applyNumberFormat="1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32" fillId="4" borderId="66" xfId="0" applyFont="1" applyFill="1" applyBorder="1" applyAlignment="1">
      <alignment horizontal="center" vertical="center"/>
    </xf>
    <xf numFmtId="0" fontId="33" fillId="2" borderId="108" xfId="0" applyFont="1" applyFill="1" applyBorder="1" applyAlignment="1">
      <alignment horizontal="left"/>
    </xf>
    <xf numFmtId="0" fontId="32" fillId="2" borderId="59" xfId="0" applyFont="1" applyFill="1" applyBorder="1"/>
    <xf numFmtId="0" fontId="33" fillId="2" borderId="109" xfId="0" applyFont="1" applyFill="1" applyBorder="1"/>
    <xf numFmtId="0" fontId="33" fillId="2" borderId="110" xfId="0" applyFont="1" applyFill="1" applyBorder="1"/>
    <xf numFmtId="0" fontId="33" fillId="2" borderId="111" xfId="0" applyFont="1" applyFill="1" applyBorder="1"/>
    <xf numFmtId="0" fontId="33" fillId="2" borderId="4" xfId="0" applyFont="1" applyFill="1" applyBorder="1" applyAlignment="1">
      <alignment horizontal="left"/>
    </xf>
    <xf numFmtId="16" fontId="33" fillId="2" borderId="26" xfId="0" applyNumberFormat="1" applyFont="1" applyFill="1" applyBorder="1" applyAlignment="1">
      <alignment horizontal="left" vertical="top" wrapText="1"/>
    </xf>
    <xf numFmtId="0" fontId="32" fillId="2" borderId="94" xfId="0" applyFont="1" applyFill="1" applyBorder="1" applyAlignment="1">
      <alignment horizontal="left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2" fillId="2" borderId="65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66" xfId="0" applyFont="1" applyFill="1" applyBorder="1" applyAlignment="1">
      <alignment horizontal="center" vertical="center" wrapText="1"/>
    </xf>
    <xf numFmtId="0" fontId="32" fillId="2" borderId="94" xfId="0" applyFont="1" applyFill="1" applyBorder="1" applyAlignment="1">
      <alignment horizontal="center" vertical="center" wrapText="1"/>
    </xf>
    <xf numFmtId="0" fontId="32" fillId="2" borderId="106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2" borderId="105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 wrapText="1"/>
    </xf>
    <xf numFmtId="0" fontId="32" fillId="2" borderId="26" xfId="0" quotePrefix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wrapText="1"/>
    </xf>
    <xf numFmtId="0" fontId="36" fillId="2" borderId="26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left"/>
    </xf>
    <xf numFmtId="0" fontId="36" fillId="2" borderId="4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/>
    <xf numFmtId="0" fontId="35" fillId="2" borderId="4" xfId="0" applyFont="1" applyFill="1" applyBorder="1" applyAlignment="1">
      <alignment vertical="center" wrapText="1"/>
    </xf>
    <xf numFmtId="0" fontId="39" fillId="2" borderId="4" xfId="0" applyFont="1" applyFill="1" applyBorder="1"/>
    <xf numFmtId="0" fontId="39" fillId="2" borderId="4" xfId="0" applyFont="1" applyFill="1" applyBorder="1" applyAlignment="1">
      <alignment horizontal="right"/>
    </xf>
    <xf numFmtId="16" fontId="32" fillId="2" borderId="26" xfId="0" applyNumberFormat="1" applyFont="1" applyFill="1" applyBorder="1" applyAlignment="1">
      <alignment horizontal="left" wrapText="1"/>
    </xf>
    <xf numFmtId="0" fontId="33" fillId="3" borderId="26" xfId="0" applyFont="1" applyFill="1" applyBorder="1" applyAlignment="1">
      <alignment horizontal="center" vertical="center" wrapText="1"/>
    </xf>
    <xf numFmtId="0" fontId="32" fillId="3" borderId="66" xfId="0" applyFont="1" applyFill="1" applyBorder="1" applyAlignment="1">
      <alignment horizontal="center" vertical="center" wrapText="1"/>
    </xf>
    <xf numFmtId="1" fontId="32" fillId="3" borderId="26" xfId="0" applyNumberFormat="1" applyFont="1" applyFill="1" applyBorder="1" applyAlignment="1">
      <alignment horizontal="center" vertical="center" wrapText="1"/>
    </xf>
    <xf numFmtId="16" fontId="33" fillId="3" borderId="26" xfId="0" applyNumberFormat="1" applyFont="1" applyFill="1" applyBorder="1" applyAlignment="1">
      <alignment horizontal="left" wrapText="1"/>
    </xf>
    <xf numFmtId="0" fontId="32" fillId="3" borderId="105" xfId="0" applyFont="1" applyFill="1" applyBorder="1" applyAlignment="1">
      <alignment horizontal="left" wrapText="1"/>
    </xf>
    <xf numFmtId="0" fontId="32" fillId="3" borderId="65" xfId="0" applyFont="1" applyFill="1" applyBorder="1" applyAlignment="1">
      <alignment horizontal="center" vertical="center" wrapText="1"/>
    </xf>
    <xf numFmtId="0" fontId="32" fillId="2" borderId="79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79" xfId="0" applyFont="1" applyFill="1" applyBorder="1" applyAlignment="1">
      <alignment horizontal="center" vertical="center" wrapText="1"/>
    </xf>
    <xf numFmtId="0" fontId="32" fillId="2" borderId="81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82" xfId="0" applyFont="1" applyFill="1" applyBorder="1" applyAlignment="1">
      <alignment horizontal="center" vertical="center" wrapText="1"/>
    </xf>
    <xf numFmtId="0" fontId="32" fillId="3" borderId="79" xfId="0" applyFont="1" applyFill="1" applyBorder="1" applyAlignment="1">
      <alignment horizontal="center" vertical="center" wrapText="1"/>
    </xf>
    <xf numFmtId="0" fontId="32" fillId="5" borderId="21" xfId="0" applyFont="1" applyFill="1" applyBorder="1" applyAlignment="1">
      <alignment horizontal="center" vertical="center" wrapText="1"/>
    </xf>
    <xf numFmtId="0" fontId="32" fillId="5" borderId="82" xfId="0" applyFont="1" applyFill="1" applyBorder="1" applyAlignment="1">
      <alignment horizontal="center" vertical="center" wrapText="1"/>
    </xf>
    <xf numFmtId="0" fontId="32" fillId="5" borderId="81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83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 wrapText="1"/>
    </xf>
    <xf numFmtId="0" fontId="32" fillId="2" borderId="64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65" fontId="32" fillId="2" borderId="82" xfId="0" applyNumberFormat="1" applyFont="1" applyFill="1" applyBorder="1" applyAlignment="1">
      <alignment horizontal="center" vertical="center" wrapText="1"/>
    </xf>
    <xf numFmtId="0" fontId="41" fillId="2" borderId="71" xfId="0" applyFont="1" applyFill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42" fillId="5" borderId="119" xfId="0" applyFont="1" applyFill="1" applyBorder="1"/>
    <xf numFmtId="165" fontId="42" fillId="5" borderId="120" xfId="0" applyNumberFormat="1" applyFont="1" applyFill="1" applyBorder="1"/>
    <xf numFmtId="0" fontId="42" fillId="3" borderId="120" xfId="0" applyFont="1" applyFill="1" applyBorder="1"/>
    <xf numFmtId="0" fontId="32" fillId="2" borderId="99" xfId="0" applyFont="1" applyFill="1" applyBorder="1" applyAlignment="1">
      <alignment horizontal="center" vertical="center" wrapText="1"/>
    </xf>
    <xf numFmtId="0" fontId="34" fillId="3" borderId="97" xfId="0" applyFont="1" applyFill="1" applyBorder="1" applyAlignment="1">
      <alignment horizontal="center" vertical="center" wrapText="1"/>
    </xf>
    <xf numFmtId="0" fontId="32" fillId="3" borderId="97" xfId="0" applyFont="1" applyFill="1" applyBorder="1" applyAlignment="1">
      <alignment horizontal="center" vertical="center" wrapText="1"/>
    </xf>
    <xf numFmtId="0" fontId="32" fillId="2" borderId="119" xfId="0" applyFont="1" applyFill="1" applyBorder="1" applyAlignment="1">
      <alignment horizontal="center" vertical="center" wrapText="1"/>
    </xf>
    <xf numFmtId="0" fontId="33" fillId="2" borderId="96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121" xfId="0" applyFont="1" applyFill="1" applyBorder="1" applyAlignment="1">
      <alignment horizontal="center" vertical="center" wrapText="1"/>
    </xf>
    <xf numFmtId="0" fontId="32" fillId="2" borderId="78" xfId="0" applyFont="1" applyFill="1" applyBorder="1" applyAlignment="1">
      <alignment horizontal="center" vertical="center" wrapText="1"/>
    </xf>
    <xf numFmtId="16" fontId="32" fillId="2" borderId="95" xfId="0" applyNumberFormat="1" applyFont="1" applyFill="1" applyBorder="1"/>
    <xf numFmtId="0" fontId="33" fillId="0" borderId="18" xfId="0" applyFont="1" applyBorder="1"/>
    <xf numFmtId="0" fontId="33" fillId="0" borderId="79" xfId="0" applyFont="1" applyBorder="1" applyAlignment="1">
      <alignment horizontal="center"/>
    </xf>
    <xf numFmtId="0" fontId="32" fillId="2" borderId="71" xfId="0" applyFont="1" applyFill="1" applyBorder="1" applyAlignment="1">
      <alignment horizontal="center"/>
    </xf>
    <xf numFmtId="0" fontId="33" fillId="2" borderId="64" xfId="0" applyFont="1" applyFill="1" applyBorder="1" applyAlignment="1">
      <alignment horizontal="center"/>
    </xf>
    <xf numFmtId="0" fontId="33" fillId="2" borderId="79" xfId="0" applyFont="1" applyFill="1" applyBorder="1"/>
    <xf numFmtId="0" fontId="32" fillId="2" borderId="124" xfId="0" applyFont="1" applyFill="1" applyBorder="1" applyAlignment="1">
      <alignment horizontal="center" vertical="center"/>
    </xf>
    <xf numFmtId="16" fontId="33" fillId="3" borderId="26" xfId="0" applyNumberFormat="1" applyFont="1" applyFill="1" applyBorder="1" applyAlignment="1">
      <alignment horizontal="left"/>
    </xf>
    <xf numFmtId="0" fontId="32" fillId="3" borderId="94" xfId="0" applyFont="1" applyFill="1" applyBorder="1" applyAlignment="1">
      <alignment horizontal="left" wrapText="1"/>
    </xf>
    <xf numFmtId="0" fontId="33" fillId="3" borderId="26" xfId="0" applyFont="1" applyFill="1" applyBorder="1" applyAlignment="1">
      <alignment horizontal="center"/>
    </xf>
    <xf numFmtId="0" fontId="32" fillId="3" borderId="94" xfId="0" applyFont="1" applyFill="1" applyBorder="1" applyAlignment="1">
      <alignment horizontal="center" vertical="center"/>
    </xf>
    <xf numFmtId="0" fontId="32" fillId="3" borderId="66" xfId="0" applyFont="1" applyFill="1" applyBorder="1" applyAlignment="1">
      <alignment horizontal="center" vertical="center"/>
    </xf>
    <xf numFmtId="0" fontId="32" fillId="3" borderId="106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/>
    </xf>
    <xf numFmtId="0" fontId="33" fillId="2" borderId="65" xfId="0" applyFont="1" applyFill="1" applyBorder="1" applyAlignment="1">
      <alignment horizontal="center"/>
    </xf>
    <xf numFmtId="0" fontId="33" fillId="2" borderId="26" xfId="0" applyFont="1" applyFill="1" applyBorder="1"/>
    <xf numFmtId="16" fontId="33" fillId="2" borderId="71" xfId="0" applyNumberFormat="1" applyFont="1" applyFill="1" applyBorder="1" applyAlignment="1">
      <alignment horizontal="center" vertical="center"/>
    </xf>
    <xf numFmtId="0" fontId="33" fillId="0" borderId="98" xfId="0" applyFont="1" applyBorder="1" applyAlignment="1">
      <alignment wrapText="1"/>
    </xf>
    <xf numFmtId="0" fontId="33" fillId="0" borderId="97" xfId="0" applyFont="1" applyBorder="1" applyAlignment="1">
      <alignment horizontal="center" vertical="center"/>
    </xf>
    <xf numFmtId="16" fontId="33" fillId="2" borderId="79" xfId="0" applyNumberFormat="1" applyFont="1" applyFill="1" applyBorder="1" applyAlignment="1">
      <alignment horizontal="left" vertical="center"/>
    </xf>
    <xf numFmtId="0" fontId="32" fillId="3" borderId="66" xfId="0" applyFont="1" applyFill="1" applyBorder="1" applyAlignment="1">
      <alignment horizontal="left" wrapText="1"/>
    </xf>
    <xf numFmtId="0" fontId="33" fillId="0" borderId="97" xfId="0" applyFont="1" applyBorder="1" applyAlignment="1">
      <alignment horizontal="center" vertical="center" wrapText="1"/>
    </xf>
    <xf numFmtId="16" fontId="33" fillId="6" borderId="59" xfId="0" applyNumberFormat="1" applyFont="1" applyFill="1" applyBorder="1" applyAlignment="1">
      <alignment horizontal="left"/>
    </xf>
    <xf numFmtId="0" fontId="33" fillId="6" borderId="26" xfId="0" applyFont="1" applyFill="1" applyBorder="1" applyAlignment="1">
      <alignment horizontal="center"/>
    </xf>
    <xf numFmtId="0" fontId="41" fillId="6" borderId="65" xfId="0" applyFont="1" applyFill="1" applyBorder="1" applyAlignment="1">
      <alignment horizontal="center" vertical="center"/>
    </xf>
    <xf numFmtId="0" fontId="32" fillId="6" borderId="26" xfId="0" applyFont="1" applyFill="1" applyBorder="1" applyAlignment="1">
      <alignment horizontal="center" vertical="center"/>
    </xf>
    <xf numFmtId="0" fontId="32" fillId="6" borderId="66" xfId="0" applyFont="1" applyFill="1" applyBorder="1" applyAlignment="1">
      <alignment horizontal="center" vertical="center"/>
    </xf>
    <xf numFmtId="1" fontId="32" fillId="6" borderId="26" xfId="0" applyNumberFormat="1" applyFont="1" applyFill="1" applyBorder="1" applyAlignment="1">
      <alignment horizontal="center" vertical="center"/>
    </xf>
    <xf numFmtId="0" fontId="32" fillId="6" borderId="65" xfId="0" applyFont="1" applyFill="1" applyBorder="1" applyAlignment="1">
      <alignment horizontal="center" vertical="center"/>
    </xf>
    <xf numFmtId="0" fontId="33" fillId="6" borderId="4" xfId="0" applyFont="1" applyFill="1" applyBorder="1"/>
    <xf numFmtId="16" fontId="33" fillId="2" borderId="69" xfId="0" applyNumberFormat="1" applyFont="1" applyFill="1" applyBorder="1" applyAlignment="1">
      <alignment horizontal="left" vertical="center"/>
    </xf>
    <xf numFmtId="0" fontId="33" fillId="0" borderId="9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130" xfId="0" applyFont="1" applyBorder="1" applyAlignment="1">
      <alignment vertical="center" wrapText="1"/>
    </xf>
    <xf numFmtId="0" fontId="33" fillId="0" borderId="84" xfId="0" applyFont="1" applyBorder="1" applyAlignment="1">
      <alignment horizontal="center" vertical="center" wrapText="1"/>
    </xf>
    <xf numFmtId="0" fontId="33" fillId="0" borderId="137" xfId="0" applyFont="1" applyBorder="1" applyAlignment="1">
      <alignment vertical="center" wrapText="1"/>
    </xf>
    <xf numFmtId="0" fontId="33" fillId="0" borderId="123" xfId="0" applyFont="1" applyBorder="1" applyAlignment="1">
      <alignment horizontal="center" vertical="center" wrapText="1"/>
    </xf>
    <xf numFmtId="0" fontId="43" fillId="2" borderId="123" xfId="0" applyFont="1" applyFill="1" applyBorder="1" applyAlignment="1">
      <alignment horizontal="left" vertical="center"/>
    </xf>
    <xf numFmtId="0" fontId="0" fillId="0" borderId="0" xfId="0" applyFont="1" applyAlignment="1"/>
    <xf numFmtId="0" fontId="45" fillId="0" borderId="141" xfId="0" applyFont="1" applyFill="1" applyBorder="1" applyAlignment="1">
      <alignment vertical="center" wrapText="1"/>
    </xf>
    <xf numFmtId="0" fontId="46" fillId="7" borderId="143" xfId="0" applyFont="1" applyFill="1" applyBorder="1" applyAlignment="1">
      <alignment vertical="center" wrapText="1"/>
    </xf>
    <xf numFmtId="0" fontId="47" fillId="8" borderId="145" xfId="0" applyFont="1" applyFill="1" applyBorder="1" applyAlignment="1">
      <alignment vertical="center" wrapText="1"/>
    </xf>
    <xf numFmtId="16" fontId="33" fillId="3" borderId="59" xfId="0" applyNumberFormat="1" applyFont="1" applyFill="1" applyBorder="1" applyAlignment="1">
      <alignment horizontal="left" wrapText="1"/>
    </xf>
    <xf numFmtId="0" fontId="32" fillId="3" borderId="37" xfId="0" applyFont="1" applyFill="1" applyBorder="1" applyAlignment="1">
      <alignment horizontal="left" wrapText="1"/>
    </xf>
    <xf numFmtId="0" fontId="33" fillId="3" borderId="59" xfId="0" applyFont="1" applyFill="1" applyBorder="1" applyAlignment="1">
      <alignment horizontal="center" vertical="center" wrapText="1"/>
    </xf>
    <xf numFmtId="0" fontId="32" fillId="3" borderId="108" xfId="0" applyFont="1" applyFill="1" applyBorder="1" applyAlignment="1">
      <alignment horizontal="center" vertical="center" wrapText="1"/>
    </xf>
    <xf numFmtId="0" fontId="32" fillId="3" borderId="59" xfId="0" applyFont="1" applyFill="1" applyBorder="1" applyAlignment="1">
      <alignment horizontal="center" vertical="center" wrapText="1"/>
    </xf>
    <xf numFmtId="1" fontId="32" fillId="3" borderId="59" xfId="0" applyNumberFormat="1" applyFont="1" applyFill="1" applyBorder="1" applyAlignment="1">
      <alignment horizontal="center" vertical="center" wrapText="1"/>
    </xf>
    <xf numFmtId="0" fontId="32" fillId="2" borderId="59" xfId="0" applyFont="1" applyFill="1" applyBorder="1" applyAlignment="1">
      <alignment horizontal="center" vertical="center" wrapText="1"/>
    </xf>
    <xf numFmtId="0" fontId="33" fillId="2" borderId="108" xfId="0" applyFont="1" applyFill="1" applyBorder="1" applyAlignment="1">
      <alignment horizontal="center" vertical="center" wrapText="1"/>
    </xf>
    <xf numFmtId="0" fontId="33" fillId="2" borderId="59" xfId="0" applyFont="1" applyFill="1" applyBorder="1" applyAlignment="1">
      <alignment horizontal="center" vertical="center" wrapText="1"/>
    </xf>
    <xf numFmtId="0" fontId="33" fillId="5" borderId="147" xfId="0" applyFont="1" applyFill="1" applyBorder="1" applyAlignment="1">
      <alignment horizontal="center" vertical="center"/>
    </xf>
    <xf numFmtId="0" fontId="32" fillId="5" borderId="147" xfId="0" applyFont="1" applyFill="1" applyBorder="1" applyAlignment="1">
      <alignment horizontal="center" vertical="center" wrapText="1"/>
    </xf>
    <xf numFmtId="0" fontId="32" fillId="5" borderId="149" xfId="0" applyFont="1" applyFill="1" applyBorder="1" applyAlignment="1">
      <alignment horizontal="center" vertical="center" wrapText="1"/>
    </xf>
    <xf numFmtId="0" fontId="32" fillId="5" borderId="150" xfId="0" applyFont="1" applyFill="1" applyBorder="1" applyAlignment="1">
      <alignment horizontal="center" vertical="center" wrapText="1"/>
    </xf>
    <xf numFmtId="0" fontId="32" fillId="5" borderId="151" xfId="0" applyFont="1" applyFill="1" applyBorder="1" applyAlignment="1">
      <alignment horizontal="center" vertical="center" wrapText="1"/>
    </xf>
    <xf numFmtId="0" fontId="32" fillId="5" borderId="152" xfId="0" applyFont="1" applyFill="1" applyBorder="1" applyAlignment="1">
      <alignment horizontal="center" vertical="center" wrapText="1"/>
    </xf>
    <xf numFmtId="0" fontId="42" fillId="5" borderId="153" xfId="0" applyFont="1" applyFill="1" applyBorder="1"/>
    <xf numFmtId="0" fontId="42" fillId="5" borderId="150" xfId="0" applyFont="1" applyFill="1" applyBorder="1"/>
    <xf numFmtId="0" fontId="42" fillId="5" borderId="154" xfId="0" applyFont="1" applyFill="1" applyBorder="1"/>
    <xf numFmtId="0" fontId="42" fillId="3" borderId="154" xfId="0" applyFont="1" applyFill="1" applyBorder="1"/>
    <xf numFmtId="0" fontId="32" fillId="2" borderId="150" xfId="0" applyFont="1" applyFill="1" applyBorder="1" applyAlignment="1">
      <alignment horizontal="center" vertical="center" wrapText="1"/>
    </xf>
    <xf numFmtId="0" fontId="32" fillId="2" borderId="151" xfId="0" applyFont="1" applyFill="1" applyBorder="1" applyAlignment="1">
      <alignment horizontal="center" vertical="center" wrapText="1"/>
    </xf>
    <xf numFmtId="0" fontId="32" fillId="2" borderId="152" xfId="0" applyFont="1" applyFill="1" applyBorder="1" applyAlignment="1">
      <alignment horizontal="center" vertical="center" wrapText="1"/>
    </xf>
    <xf numFmtId="0" fontId="32" fillId="3" borderId="147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 wrapText="1"/>
    </xf>
    <xf numFmtId="0" fontId="32" fillId="2" borderId="155" xfId="0" applyFont="1" applyFill="1" applyBorder="1" applyAlignment="1">
      <alignment horizontal="center" vertical="center" wrapText="1"/>
    </xf>
    <xf numFmtId="0" fontId="32" fillId="2" borderId="156" xfId="0" applyFont="1" applyFill="1" applyBorder="1" applyAlignment="1">
      <alignment horizontal="center" vertical="center" wrapText="1"/>
    </xf>
    <xf numFmtId="0" fontId="42" fillId="5" borderId="121" xfId="0" applyFont="1" applyFill="1" applyBorder="1"/>
    <xf numFmtId="0" fontId="33" fillId="2" borderId="157" xfId="0" applyFont="1" applyFill="1" applyBorder="1" applyAlignment="1">
      <alignment horizontal="center" vertical="center" wrapText="1"/>
    </xf>
    <xf numFmtId="0" fontId="32" fillId="2" borderId="135" xfId="0" applyFont="1" applyFill="1" applyBorder="1" applyAlignment="1">
      <alignment horizontal="center" vertical="center" wrapText="1"/>
    </xf>
    <xf numFmtId="0" fontId="33" fillId="2" borderId="158" xfId="0" applyFont="1" applyFill="1" applyBorder="1" applyAlignment="1">
      <alignment horizontal="center" vertical="center" wrapText="1"/>
    </xf>
    <xf numFmtId="0" fontId="32" fillId="2" borderId="158" xfId="0" applyFont="1" applyFill="1" applyBorder="1" applyAlignment="1">
      <alignment horizontal="center" vertical="center" wrapText="1"/>
    </xf>
    <xf numFmtId="0" fontId="32" fillId="2" borderId="162" xfId="0" applyFont="1" applyFill="1" applyBorder="1" applyAlignment="1">
      <alignment horizontal="center" vertical="center" wrapText="1"/>
    </xf>
    <xf numFmtId="0" fontId="32" fillId="2" borderId="163" xfId="0" applyFont="1" applyFill="1" applyBorder="1" applyAlignment="1">
      <alignment horizontal="center" vertical="center" wrapText="1"/>
    </xf>
    <xf numFmtId="165" fontId="32" fillId="2" borderId="164" xfId="0" applyNumberFormat="1" applyFont="1" applyFill="1" applyBorder="1" applyAlignment="1">
      <alignment horizontal="center" vertical="center" wrapText="1"/>
    </xf>
    <xf numFmtId="0" fontId="32" fillId="3" borderId="161" xfId="0" applyFont="1" applyFill="1" applyBorder="1" applyAlignment="1">
      <alignment horizontal="center" vertical="center" wrapText="1"/>
    </xf>
    <xf numFmtId="0" fontId="32" fillId="2" borderId="160" xfId="0" applyFont="1" applyFill="1" applyBorder="1" applyAlignment="1">
      <alignment horizontal="center" vertical="center" wrapText="1"/>
    </xf>
    <xf numFmtId="0" fontId="32" fillId="2" borderId="165" xfId="0" applyFont="1" applyFill="1" applyBorder="1" applyAlignment="1">
      <alignment horizontal="center" vertical="center" wrapText="1"/>
    </xf>
    <xf numFmtId="0" fontId="32" fillId="2" borderId="166" xfId="0" applyFont="1" applyFill="1" applyBorder="1" applyAlignment="1">
      <alignment horizontal="center" vertical="center" wrapText="1"/>
    </xf>
    <xf numFmtId="0" fontId="32" fillId="3" borderId="167" xfId="0" applyFont="1" applyFill="1" applyBorder="1" applyAlignment="1">
      <alignment horizontal="center" vertical="center" wrapText="1"/>
    </xf>
    <xf numFmtId="0" fontId="32" fillId="2" borderId="168" xfId="0" applyFont="1" applyFill="1" applyBorder="1" applyAlignment="1">
      <alignment horizontal="center" vertical="center" wrapText="1"/>
    </xf>
    <xf numFmtId="0" fontId="32" fillId="2" borderId="169" xfId="0" applyFont="1" applyFill="1" applyBorder="1" applyAlignment="1">
      <alignment horizontal="center" vertical="center" wrapText="1"/>
    </xf>
    <xf numFmtId="0" fontId="32" fillId="2" borderId="170" xfId="0" applyFont="1" applyFill="1" applyBorder="1" applyAlignment="1">
      <alignment horizontal="center" vertical="center" wrapText="1"/>
    </xf>
    <xf numFmtId="0" fontId="47" fillId="8" borderId="171" xfId="0" applyFont="1" applyFill="1" applyBorder="1" applyAlignment="1">
      <alignment vertical="center" wrapText="1"/>
    </xf>
    <xf numFmtId="0" fontId="44" fillId="2" borderId="12" xfId="0" applyFont="1" applyFill="1" applyBorder="1" applyAlignment="1">
      <alignment vertical="center" wrapText="1"/>
    </xf>
    <xf numFmtId="0" fontId="45" fillId="7" borderId="146" xfId="0" applyFont="1" applyFill="1" applyBorder="1" applyAlignment="1">
      <alignment vertical="center" wrapText="1"/>
    </xf>
    <xf numFmtId="0" fontId="44" fillId="2" borderId="79" xfId="0" applyFont="1" applyFill="1" applyBorder="1" applyAlignment="1">
      <alignment vertical="center" wrapText="1"/>
    </xf>
    <xf numFmtId="0" fontId="45" fillId="8" borderId="143" xfId="0" applyFont="1" applyFill="1" applyBorder="1" applyAlignment="1">
      <alignment vertical="center" wrapText="1"/>
    </xf>
    <xf numFmtId="0" fontId="44" fillId="2" borderId="100" xfId="0" applyFont="1" applyFill="1" applyBorder="1" applyAlignment="1">
      <alignment wrapText="1"/>
    </xf>
    <xf numFmtId="0" fontId="45" fillId="0" borderId="144" xfId="0" applyFont="1" applyFill="1" applyBorder="1" applyAlignment="1">
      <alignment vertical="center" wrapText="1"/>
    </xf>
    <xf numFmtId="16" fontId="33" fillId="2" borderId="146" xfId="0" applyNumberFormat="1" applyFont="1" applyFill="1" applyBorder="1" applyAlignment="1">
      <alignment vertical="center"/>
    </xf>
    <xf numFmtId="16" fontId="33" fillId="2" borderId="142" xfId="0" applyNumberFormat="1" applyFont="1" applyFill="1" applyBorder="1" applyAlignment="1">
      <alignment vertical="center"/>
    </xf>
    <xf numFmtId="16" fontId="33" fillId="2" borderId="172" xfId="0" applyNumberFormat="1" applyFont="1" applyFill="1" applyBorder="1" applyAlignment="1">
      <alignment vertical="center"/>
    </xf>
    <xf numFmtId="0" fontId="51" fillId="9" borderId="173" xfId="1" applyNumberFormat="1" applyFont="1" applyFill="1" applyBorder="1" applyAlignment="1">
      <alignment horizontal="center"/>
    </xf>
    <xf numFmtId="0" fontId="47" fillId="8" borderId="144" xfId="0" applyFont="1" applyFill="1" applyBorder="1" applyAlignment="1">
      <alignment vertical="center" wrapText="1"/>
    </xf>
    <xf numFmtId="0" fontId="42" fillId="5" borderId="175" xfId="0" applyFont="1" applyFill="1" applyBorder="1"/>
    <xf numFmtId="0" fontId="42" fillId="5" borderId="176" xfId="0" applyFont="1" applyFill="1" applyBorder="1"/>
    <xf numFmtId="165" fontId="42" fillId="5" borderId="177" xfId="0" applyNumberFormat="1" applyFont="1" applyFill="1" applyBorder="1"/>
    <xf numFmtId="0" fontId="42" fillId="3" borderId="177" xfId="0" applyFont="1" applyFill="1" applyBorder="1"/>
    <xf numFmtId="0" fontId="45" fillId="8" borderId="178" xfId="0" applyFont="1" applyFill="1" applyBorder="1" applyAlignment="1">
      <alignment vertical="center" wrapText="1"/>
    </xf>
    <xf numFmtId="0" fontId="43" fillId="2" borderId="97" xfId="0" applyFont="1" applyFill="1" applyBorder="1" applyAlignment="1">
      <alignment horizontal="left" vertical="center"/>
    </xf>
    <xf numFmtId="0" fontId="33" fillId="0" borderId="134" xfId="0" applyFont="1" applyBorder="1" applyAlignment="1">
      <alignment vertical="center" wrapText="1"/>
    </xf>
    <xf numFmtId="0" fontId="33" fillId="0" borderId="44" xfId="0" applyFont="1" applyBorder="1" applyAlignment="1">
      <alignment vertical="center" wrapText="1"/>
    </xf>
    <xf numFmtId="16" fontId="33" fillId="2" borderId="174" xfId="0" applyNumberFormat="1" applyFont="1" applyFill="1" applyBorder="1" applyAlignment="1">
      <alignment horizontal="left" vertical="center"/>
    </xf>
    <xf numFmtId="0" fontId="33" fillId="0" borderId="179" xfId="0" applyFont="1" applyBorder="1" applyAlignment="1">
      <alignment vertical="center" wrapText="1"/>
    </xf>
    <xf numFmtId="0" fontId="33" fillId="0" borderId="174" xfId="0" applyFont="1" applyBorder="1" applyAlignment="1">
      <alignment horizontal="center" vertical="center" wrapText="1"/>
    </xf>
    <xf numFmtId="0" fontId="36" fillId="2" borderId="118" xfId="0" applyFont="1" applyFill="1" applyBorder="1" applyAlignment="1">
      <alignment horizontal="center" vertical="center"/>
    </xf>
    <xf numFmtId="0" fontId="36" fillId="2" borderId="185" xfId="0" applyFont="1" applyFill="1" applyBorder="1" applyAlignment="1">
      <alignment horizontal="center" vertical="center"/>
    </xf>
    <xf numFmtId="0" fontId="36" fillId="2" borderId="190" xfId="0" applyFont="1" applyFill="1" applyBorder="1" applyAlignment="1">
      <alignment horizontal="center" vertical="center"/>
    </xf>
    <xf numFmtId="0" fontId="36" fillId="2" borderId="159" xfId="0" applyFont="1" applyFill="1" applyBorder="1" applyAlignment="1">
      <alignment horizontal="center" vertical="center"/>
    </xf>
    <xf numFmtId="0" fontId="35" fillId="2" borderId="195" xfId="0" applyFont="1" applyFill="1" applyBorder="1" applyAlignment="1">
      <alignment horizontal="center" vertical="center" wrapText="1"/>
    </xf>
    <xf numFmtId="0" fontId="35" fillId="2" borderId="200" xfId="0" applyFont="1" applyFill="1" applyBorder="1" applyAlignment="1">
      <alignment horizontal="center" vertical="center" wrapText="1"/>
    </xf>
    <xf numFmtId="0" fontId="35" fillId="2" borderId="201" xfId="0" applyFont="1" applyFill="1" applyBorder="1" applyAlignment="1">
      <alignment horizontal="center" vertical="center" wrapText="1"/>
    </xf>
    <xf numFmtId="0" fontId="36" fillId="2" borderId="202" xfId="0" applyFont="1" applyFill="1" applyBorder="1" applyAlignment="1">
      <alignment horizontal="center" vertical="center"/>
    </xf>
    <xf numFmtId="0" fontId="36" fillId="2" borderId="203" xfId="0" applyFont="1" applyFill="1" applyBorder="1" applyAlignment="1">
      <alignment horizontal="center" vertical="center"/>
    </xf>
    <xf numFmtId="0" fontId="36" fillId="2" borderId="161" xfId="0" applyFont="1" applyFill="1" applyBorder="1" applyAlignment="1">
      <alignment horizontal="center" vertical="center"/>
    </xf>
    <xf numFmtId="0" fontId="0" fillId="0" borderId="0" xfId="0" applyFont="1" applyAlignment="1"/>
    <xf numFmtId="0" fontId="36" fillId="2" borderId="118" xfId="0" applyFont="1" applyFill="1" applyBorder="1"/>
    <xf numFmtId="0" fontId="45" fillId="0" borderId="204" xfId="0" applyFont="1" applyFill="1" applyBorder="1" applyAlignment="1">
      <alignment vertical="center" wrapText="1"/>
    </xf>
    <xf numFmtId="16" fontId="33" fillId="5" borderId="146" xfId="0" applyNumberFormat="1" applyFont="1" applyFill="1" applyBorder="1" applyAlignment="1">
      <alignment horizontal="left" vertical="top" wrapText="1"/>
    </xf>
    <xf numFmtId="16" fontId="33" fillId="5" borderId="142" xfId="0" applyNumberFormat="1" applyFont="1" applyFill="1" applyBorder="1" applyAlignment="1">
      <alignment horizontal="left" vertical="top" wrapText="1"/>
    </xf>
    <xf numFmtId="16" fontId="33" fillId="5" borderId="172" xfId="0" applyNumberFormat="1" applyFont="1" applyFill="1" applyBorder="1" applyAlignment="1">
      <alignment horizontal="left" vertical="top" wrapText="1"/>
    </xf>
    <xf numFmtId="0" fontId="48" fillId="8" borderId="145" xfId="0" applyFont="1" applyFill="1" applyBorder="1" applyAlignment="1">
      <alignment vertical="center" wrapText="1"/>
    </xf>
    <xf numFmtId="0" fontId="47" fillId="8" borderId="144" xfId="0" applyFont="1" applyFill="1" applyBorder="1" applyAlignment="1">
      <alignment horizontal="left" vertical="center" wrapText="1"/>
    </xf>
    <xf numFmtId="0" fontId="36" fillId="2" borderId="26" xfId="0" applyFont="1" applyFill="1" applyBorder="1" applyAlignment="1">
      <alignment vertical="center" wrapText="1"/>
    </xf>
    <xf numFmtId="0" fontId="36" fillId="2" borderId="161" xfId="0" applyFont="1" applyFill="1" applyBorder="1" applyAlignment="1">
      <alignment vertical="center" wrapText="1"/>
    </xf>
    <xf numFmtId="16" fontId="45" fillId="8" borderId="205" xfId="0" applyNumberFormat="1" applyFont="1" applyFill="1" applyBorder="1" applyAlignment="1">
      <alignment horizontal="left" vertical="center"/>
    </xf>
    <xf numFmtId="0" fontId="45" fillId="8" borderId="173" xfId="0" applyFont="1" applyFill="1" applyBorder="1" applyAlignment="1">
      <alignment vertical="center" wrapText="1"/>
    </xf>
    <xf numFmtId="0" fontId="53" fillId="8" borderId="142" xfId="0" applyFont="1" applyFill="1" applyBorder="1" applyAlignment="1">
      <alignment horizontal="center"/>
    </xf>
    <xf numFmtId="0" fontId="46" fillId="8" borderId="206" xfId="0" quotePrefix="1" applyFont="1" applyFill="1" applyBorder="1" applyAlignment="1">
      <alignment horizontal="center" vertical="center"/>
    </xf>
    <xf numFmtId="0" fontId="46" fillId="8" borderId="142" xfId="0" applyFont="1" applyFill="1" applyBorder="1" applyAlignment="1">
      <alignment horizontal="center" vertical="center"/>
    </xf>
    <xf numFmtId="0" fontId="46" fillId="8" borderId="206" xfId="0" applyFont="1" applyFill="1" applyBorder="1" applyAlignment="1">
      <alignment horizontal="center" vertical="center"/>
    </xf>
    <xf numFmtId="0" fontId="46" fillId="8" borderId="207" xfId="0" quotePrefix="1" applyFont="1" applyFill="1" applyBorder="1" applyAlignment="1">
      <alignment horizontal="center" vertical="center"/>
    </xf>
    <xf numFmtId="0" fontId="46" fillId="8" borderId="173" xfId="0" quotePrefix="1" applyFont="1" applyFill="1" applyBorder="1" applyAlignment="1">
      <alignment horizontal="center" vertical="center"/>
    </xf>
    <xf numFmtId="0" fontId="46" fillId="8" borderId="208" xfId="0" applyFont="1" applyFill="1" applyBorder="1" applyAlignment="1">
      <alignment horizontal="center" vertical="center"/>
    </xf>
    <xf numFmtId="0" fontId="46" fillId="10" borderId="142" xfId="0" quotePrefix="1" applyNumberFormat="1" applyFont="1" applyFill="1" applyBorder="1" applyAlignment="1">
      <alignment horizontal="center" vertical="center"/>
    </xf>
    <xf numFmtId="0" fontId="46" fillId="8" borderId="145" xfId="0" quotePrefix="1" applyFont="1" applyFill="1" applyBorder="1" applyAlignment="1">
      <alignment horizontal="center" vertical="center"/>
    </xf>
    <xf numFmtId="0" fontId="46" fillId="8" borderId="209" xfId="0" applyFont="1" applyFill="1" applyBorder="1" applyAlignment="1">
      <alignment horizontal="center" vertical="center"/>
    </xf>
    <xf numFmtId="1" fontId="46" fillId="10" borderId="142" xfId="0" quotePrefix="1" applyNumberFormat="1" applyFont="1" applyFill="1" applyBorder="1" applyAlignment="1">
      <alignment horizontal="center" vertical="center"/>
    </xf>
    <xf numFmtId="0" fontId="46" fillId="8" borderId="145" xfId="0" applyFont="1" applyFill="1" applyBorder="1" applyAlignment="1">
      <alignment horizontal="center" vertical="center"/>
    </xf>
    <xf numFmtId="0" fontId="46" fillId="8" borderId="173" xfId="0" applyFont="1" applyFill="1" applyBorder="1" applyAlignment="1">
      <alignment horizontal="center" vertical="center"/>
    </xf>
    <xf numFmtId="0" fontId="46" fillId="10" borderId="142" xfId="0" applyFont="1" applyFill="1" applyBorder="1" applyAlignment="1">
      <alignment horizontal="center" vertical="center"/>
    </xf>
    <xf numFmtId="0" fontId="46" fillId="10" borderId="142" xfId="0" quotePrefix="1" applyFont="1" applyFill="1" applyBorder="1" applyAlignment="1">
      <alignment horizontal="center" vertical="center"/>
    </xf>
    <xf numFmtId="0" fontId="46" fillId="8" borderId="209" xfId="0" quotePrefix="1" applyFont="1" applyFill="1" applyBorder="1" applyAlignment="1">
      <alignment horizontal="center" vertical="center"/>
    </xf>
    <xf numFmtId="0" fontId="46" fillId="8" borderId="205" xfId="0" quotePrefix="1" applyFont="1" applyFill="1" applyBorder="1" applyAlignment="1">
      <alignment horizontal="center" vertical="center"/>
    </xf>
    <xf numFmtId="0" fontId="46" fillId="8" borderId="210" xfId="0" quotePrefix="1" applyFont="1" applyFill="1" applyBorder="1" applyAlignment="1">
      <alignment horizontal="center" vertical="center"/>
    </xf>
    <xf numFmtId="0" fontId="45" fillId="8" borderId="0" xfId="0" applyFont="1" applyFill="1"/>
    <xf numFmtId="0" fontId="45" fillId="8" borderId="208" xfId="0" applyFont="1" applyFill="1" applyBorder="1" applyAlignment="1">
      <alignment horizontal="left" vertical="top" wrapText="1"/>
    </xf>
    <xf numFmtId="0" fontId="45" fillId="0" borderId="142" xfId="0" applyFont="1" applyBorder="1" applyAlignment="1">
      <alignment horizontal="center" vertical="center" wrapText="1"/>
    </xf>
    <xf numFmtId="0" fontId="46" fillId="0" borderId="210" xfId="0" applyFont="1" applyBorder="1" applyAlignment="1">
      <alignment horizontal="center" vertical="center"/>
    </xf>
    <xf numFmtId="0" fontId="46" fillId="8" borderId="205" xfId="0" applyFont="1" applyFill="1" applyBorder="1" applyAlignment="1">
      <alignment horizontal="center" vertical="center"/>
    </xf>
    <xf numFmtId="0" fontId="46" fillId="0" borderId="145" xfId="0" applyFont="1" applyFill="1" applyBorder="1" applyAlignment="1">
      <alignment horizontal="center" vertical="center"/>
    </xf>
    <xf numFmtId="0" fontId="46" fillId="0" borderId="173" xfId="0" applyFont="1" applyFill="1" applyBorder="1" applyAlignment="1">
      <alignment horizontal="center" vertical="center"/>
    </xf>
    <xf numFmtId="0" fontId="46" fillId="0" borderId="209" xfId="0" applyFont="1" applyFill="1" applyBorder="1" applyAlignment="1">
      <alignment horizontal="center" vertical="center"/>
    </xf>
    <xf numFmtId="0" fontId="46" fillId="0" borderId="145" xfId="0" applyFont="1" applyBorder="1" applyAlignment="1">
      <alignment horizontal="center" vertical="center"/>
    </xf>
    <xf numFmtId="0" fontId="46" fillId="0" borderId="173" xfId="0" applyFont="1" applyBorder="1" applyAlignment="1">
      <alignment horizontal="center" vertical="center"/>
    </xf>
    <xf numFmtId="0" fontId="46" fillId="0" borderId="209" xfId="0" applyFont="1" applyBorder="1" applyAlignment="1">
      <alignment horizontal="center" vertical="center"/>
    </xf>
    <xf numFmtId="1" fontId="46" fillId="10" borderId="142" xfId="0" applyNumberFormat="1" applyFont="1" applyFill="1" applyBorder="1" applyAlignment="1">
      <alignment horizontal="center" vertical="center"/>
    </xf>
    <xf numFmtId="0" fontId="46" fillId="8" borderId="207" xfId="0" applyFont="1" applyFill="1" applyBorder="1" applyAlignment="1">
      <alignment horizontal="center" vertical="center"/>
    </xf>
    <xf numFmtId="0" fontId="46" fillId="8" borderId="210" xfId="0" applyNumberFormat="1" applyFont="1" applyFill="1" applyBorder="1" applyAlignment="1">
      <alignment horizontal="center" vertical="center"/>
    </xf>
    <xf numFmtId="0" fontId="46" fillId="8" borderId="142" xfId="0" applyNumberFormat="1" applyFont="1" applyFill="1" applyBorder="1" applyAlignment="1">
      <alignment horizontal="center" vertical="center"/>
    </xf>
    <xf numFmtId="0" fontId="53" fillId="8" borderId="118" xfId="0" applyFont="1" applyFill="1" applyBorder="1"/>
    <xf numFmtId="0" fontId="45" fillId="8" borderId="209" xfId="0" applyFont="1" applyFill="1" applyBorder="1" applyAlignment="1">
      <alignment wrapText="1"/>
    </xf>
    <xf numFmtId="0" fontId="45" fillId="8" borderId="142" xfId="0" applyFont="1" applyFill="1" applyBorder="1" applyAlignment="1">
      <alignment horizontal="center"/>
    </xf>
    <xf numFmtId="0" fontId="46" fillId="8" borderId="210" xfId="0" applyFont="1" applyFill="1" applyBorder="1" applyAlignment="1">
      <alignment horizontal="center"/>
    </xf>
    <xf numFmtId="0" fontId="45" fillId="8" borderId="145" xfId="0" applyFont="1" applyFill="1" applyBorder="1" applyAlignment="1">
      <alignment horizontal="center"/>
    </xf>
    <xf numFmtId="0" fontId="45" fillId="8" borderId="173" xfId="0" applyFont="1" applyFill="1" applyBorder="1" applyAlignment="1">
      <alignment horizontal="center"/>
    </xf>
    <xf numFmtId="0" fontId="45" fillId="8" borderId="209" xfId="0" applyFont="1" applyFill="1" applyBorder="1" applyAlignment="1">
      <alignment horizontal="center"/>
    </xf>
    <xf numFmtId="0" fontId="45" fillId="8" borderId="211" xfId="0" applyFont="1" applyFill="1" applyBorder="1" applyAlignment="1">
      <alignment horizontal="center"/>
    </xf>
    <xf numFmtId="0" fontId="45" fillId="8" borderId="212" xfId="0" applyNumberFormat="1" applyFont="1" applyFill="1" applyBorder="1" applyAlignment="1">
      <alignment horizontal="center"/>
    </xf>
    <xf numFmtId="0" fontId="45" fillId="8" borderId="141" xfId="0" applyNumberFormat="1" applyFont="1" applyFill="1" applyBorder="1" applyAlignment="1">
      <alignment horizontal="center"/>
    </xf>
    <xf numFmtId="0" fontId="54" fillId="10" borderId="205" xfId="0" applyNumberFormat="1" applyFont="1" applyFill="1" applyBorder="1" applyAlignment="1">
      <alignment horizontal="center"/>
    </xf>
    <xf numFmtId="0" fontId="45" fillId="8" borderId="145" xfId="0" quotePrefix="1" applyNumberFormat="1" applyFont="1" applyFill="1" applyBorder="1" applyAlignment="1">
      <alignment horizontal="center"/>
    </xf>
    <xf numFmtId="0" fontId="45" fillId="8" borderId="173" xfId="0" applyNumberFormat="1" applyFont="1" applyFill="1" applyBorder="1" applyAlignment="1">
      <alignment horizontal="center"/>
    </xf>
    <xf numFmtId="0" fontId="45" fillId="8" borderId="209" xfId="0" quotePrefix="1" applyNumberFormat="1" applyFont="1" applyFill="1" applyBorder="1" applyAlignment="1">
      <alignment horizontal="center"/>
    </xf>
    <xf numFmtId="1" fontId="54" fillId="10" borderId="142" xfId="0" quotePrefix="1" applyNumberFormat="1" applyFont="1" applyFill="1" applyBorder="1" applyAlignment="1">
      <alignment horizontal="center"/>
    </xf>
    <xf numFmtId="0" fontId="45" fillId="8" borderId="212" xfId="0" applyFont="1" applyFill="1" applyBorder="1" applyAlignment="1">
      <alignment horizontal="center"/>
    </xf>
    <xf numFmtId="0" fontId="45" fillId="8" borderId="181" xfId="0" applyNumberFormat="1" applyFont="1" applyFill="1" applyBorder="1" applyAlignment="1">
      <alignment horizontal="center"/>
    </xf>
    <xf numFmtId="0" fontId="46" fillId="8" borderId="212" xfId="0" applyFont="1" applyFill="1" applyBorder="1" applyAlignment="1">
      <alignment horizontal="center"/>
    </xf>
    <xf numFmtId="0" fontId="46" fillId="8" borderId="212" xfId="0" applyNumberFormat="1" applyFont="1" applyFill="1" applyBorder="1" applyAlignment="1">
      <alignment horizontal="center"/>
    </xf>
    <xf numFmtId="0" fontId="46" fillId="8" borderId="181" xfId="0" applyNumberFormat="1" applyFont="1" applyFill="1" applyBorder="1" applyAlignment="1">
      <alignment horizontal="center"/>
    </xf>
    <xf numFmtId="0" fontId="46" fillId="10" borderId="205" xfId="0" applyNumberFormat="1" applyFont="1" applyFill="1" applyBorder="1" applyAlignment="1">
      <alignment horizontal="center"/>
    </xf>
    <xf numFmtId="0" fontId="45" fillId="8" borderId="207" xfId="0" applyFont="1" applyFill="1" applyBorder="1" applyAlignment="1">
      <alignment horizontal="center"/>
    </xf>
    <xf numFmtId="0" fontId="45" fillId="10" borderId="142" xfId="0" applyFont="1" applyFill="1" applyBorder="1" applyAlignment="1">
      <alignment horizontal="center"/>
    </xf>
    <xf numFmtId="0" fontId="45" fillId="8" borderId="181" xfId="0" applyFont="1" applyFill="1" applyBorder="1" applyAlignment="1">
      <alignment horizontal="center"/>
    </xf>
    <xf numFmtId="0" fontId="45" fillId="10" borderId="205" xfId="0" applyFont="1" applyFill="1" applyBorder="1" applyAlignment="1">
      <alignment horizontal="center"/>
    </xf>
    <xf numFmtId="0" fontId="46" fillId="8" borderId="205" xfId="0" quotePrefix="1" applyFont="1" applyFill="1" applyBorder="1" applyAlignment="1">
      <alignment horizontal="center"/>
    </xf>
    <xf numFmtId="16" fontId="45" fillId="8" borderId="213" xfId="0" quotePrefix="1" applyNumberFormat="1" applyFont="1" applyFill="1" applyBorder="1" applyAlignment="1">
      <alignment horizontal="center"/>
    </xf>
    <xf numFmtId="16" fontId="45" fillId="8" borderId="142" xfId="0" quotePrefix="1" applyNumberFormat="1" applyFont="1" applyFill="1" applyBorder="1" applyAlignment="1">
      <alignment horizontal="center"/>
    </xf>
    <xf numFmtId="16" fontId="53" fillId="8" borderId="118" xfId="0" quotePrefix="1" applyNumberFormat="1" applyFont="1" applyFill="1" applyBorder="1" applyAlignment="1">
      <alignment horizontal="center"/>
    </xf>
    <xf numFmtId="0" fontId="53" fillId="0" borderId="118" xfId="0" applyFont="1" applyFill="1" applyBorder="1"/>
    <xf numFmtId="0" fontId="45" fillId="8" borderId="214" xfId="0" applyFont="1" applyFill="1" applyBorder="1" applyAlignment="1">
      <alignment vertical="center" wrapText="1"/>
    </xf>
    <xf numFmtId="16" fontId="45" fillId="8" borderId="142" xfId="0" applyNumberFormat="1" applyFont="1" applyFill="1" applyBorder="1" applyAlignment="1">
      <alignment horizontal="left" vertical="center"/>
    </xf>
    <xf numFmtId="0" fontId="45" fillId="8" borderId="144" xfId="0" applyFont="1" applyFill="1" applyBorder="1" applyAlignment="1">
      <alignment wrapText="1"/>
    </xf>
    <xf numFmtId="0" fontId="45" fillId="0" borderId="142" xfId="0" applyFont="1" applyFill="1" applyBorder="1" applyAlignment="1">
      <alignment horizontal="center" vertical="center" wrapText="1"/>
    </xf>
    <xf numFmtId="0" fontId="45" fillId="8" borderId="118" xfId="0" applyFont="1" applyFill="1" applyBorder="1"/>
    <xf numFmtId="0" fontId="45" fillId="8" borderId="206" xfId="0" applyFont="1" applyFill="1" applyBorder="1" applyAlignment="1">
      <alignment horizontal="left" wrapText="1"/>
    </xf>
    <xf numFmtId="0" fontId="46" fillId="8" borderId="213" xfId="0" quotePrefix="1" applyFont="1" applyFill="1" applyBorder="1" applyAlignment="1">
      <alignment horizontal="center" vertical="center"/>
    </xf>
    <xf numFmtId="0" fontId="46" fillId="8" borderId="213" xfId="0" applyFont="1" applyFill="1" applyBorder="1" applyAlignment="1">
      <alignment horizontal="center" vertical="center"/>
    </xf>
    <xf numFmtId="0" fontId="46" fillId="8" borderId="146" xfId="0" applyFont="1" applyFill="1" applyBorder="1" applyAlignment="1">
      <alignment horizontal="center" vertical="center"/>
    </xf>
    <xf numFmtId="0" fontId="46" fillId="8" borderId="215" xfId="0" applyFont="1" applyFill="1" applyBorder="1" applyAlignment="1">
      <alignment horizontal="center" vertical="center"/>
    </xf>
    <xf numFmtId="0" fontId="46" fillId="8" borderId="211" xfId="0" quotePrefix="1" applyFont="1" applyFill="1" applyBorder="1" applyAlignment="1">
      <alignment horizontal="center" vertical="center"/>
    </xf>
    <xf numFmtId="0" fontId="46" fillId="8" borderId="216" xfId="0" quotePrefix="1" applyFont="1" applyFill="1" applyBorder="1" applyAlignment="1">
      <alignment horizontal="center" vertical="center"/>
    </xf>
    <xf numFmtId="0" fontId="46" fillId="8" borderId="212" xfId="0" quotePrefix="1" applyFont="1" applyFill="1" applyBorder="1" applyAlignment="1">
      <alignment horizontal="center" vertical="center"/>
    </xf>
    <xf numFmtId="0" fontId="46" fillId="8" borderId="217" xfId="0" applyFont="1" applyFill="1" applyBorder="1" applyAlignment="1">
      <alignment horizontal="center" vertical="center"/>
    </xf>
    <xf numFmtId="1" fontId="46" fillId="10" borderId="205" xfId="0" quotePrefix="1" applyNumberFormat="1" applyFont="1" applyFill="1" applyBorder="1" applyAlignment="1">
      <alignment horizontal="center" vertical="center"/>
    </xf>
    <xf numFmtId="0" fontId="46" fillId="8" borderId="212" xfId="0" applyFont="1" applyFill="1" applyBorder="1" applyAlignment="1">
      <alignment horizontal="center" vertical="center"/>
    </xf>
    <xf numFmtId="0" fontId="46" fillId="10" borderId="205" xfId="0" quotePrefix="1" applyFont="1" applyFill="1" applyBorder="1" applyAlignment="1">
      <alignment horizontal="center" vertical="center"/>
    </xf>
    <xf numFmtId="0" fontId="46" fillId="8" borderId="217" xfId="0" quotePrefix="1" applyFont="1" applyFill="1" applyBorder="1" applyAlignment="1">
      <alignment horizontal="center" vertical="center"/>
    </xf>
    <xf numFmtId="0" fontId="46" fillId="8" borderId="216" xfId="0" applyFont="1" applyFill="1" applyBorder="1" applyAlignment="1">
      <alignment horizontal="center" vertical="center"/>
    </xf>
    <xf numFmtId="0" fontId="46" fillId="10" borderId="205" xfId="0" applyFont="1" applyFill="1" applyBorder="1" applyAlignment="1">
      <alignment horizontal="center" vertical="center"/>
    </xf>
    <xf numFmtId="0" fontId="46" fillId="8" borderId="210" xfId="0" quotePrefix="1" applyFont="1" applyFill="1" applyBorder="1" applyAlignment="1">
      <alignment horizontal="center"/>
    </xf>
    <xf numFmtId="0" fontId="46" fillId="8" borderId="142" xfId="0" applyFont="1" applyFill="1" applyBorder="1" applyAlignment="1">
      <alignment horizontal="center"/>
    </xf>
    <xf numFmtId="0" fontId="46" fillId="8" borderId="206" xfId="0" applyFont="1" applyFill="1" applyBorder="1" applyAlignment="1">
      <alignment horizontal="center"/>
    </xf>
    <xf numFmtId="0" fontId="46" fillId="8" borderId="211" xfId="0" applyFont="1" applyFill="1" applyBorder="1" applyAlignment="1">
      <alignment horizontal="center"/>
    </xf>
    <xf numFmtId="0" fontId="46" fillId="8" borderId="141" xfId="0" applyNumberFormat="1" applyFont="1" applyFill="1" applyBorder="1" applyAlignment="1">
      <alignment horizontal="center"/>
    </xf>
    <xf numFmtId="0" fontId="46" fillId="8" borderId="207" xfId="0" quotePrefix="1" applyFont="1" applyFill="1" applyBorder="1" applyAlignment="1">
      <alignment horizontal="center"/>
    </xf>
    <xf numFmtId="0" fontId="46" fillId="8" borderId="173" xfId="0" applyFont="1" applyFill="1" applyBorder="1" applyAlignment="1">
      <alignment horizontal="center"/>
    </xf>
    <xf numFmtId="0" fontId="46" fillId="8" borderId="208" xfId="0" quotePrefix="1" applyFont="1" applyFill="1" applyBorder="1" applyAlignment="1">
      <alignment horizontal="center"/>
    </xf>
    <xf numFmtId="0" fontId="54" fillId="10" borderId="142" xfId="0" quotePrefix="1" applyNumberFormat="1" applyFont="1" applyFill="1" applyBorder="1" applyAlignment="1">
      <alignment horizontal="center"/>
    </xf>
    <xf numFmtId="0" fontId="46" fillId="8" borderId="145" xfId="0" applyFont="1" applyFill="1" applyBorder="1" applyAlignment="1">
      <alignment horizontal="center"/>
    </xf>
    <xf numFmtId="0" fontId="46" fillId="8" borderId="209" xfId="0" applyFont="1" applyFill="1" applyBorder="1" applyAlignment="1">
      <alignment horizontal="center"/>
    </xf>
    <xf numFmtId="0" fontId="46" fillId="10" borderId="142" xfId="0" applyFont="1" applyFill="1" applyBorder="1" applyAlignment="1">
      <alignment horizontal="center"/>
    </xf>
    <xf numFmtId="0" fontId="45" fillId="8" borderId="145" xfId="0" applyFont="1" applyFill="1" applyBorder="1" applyAlignment="1">
      <alignment wrapText="1"/>
    </xf>
    <xf numFmtId="0" fontId="32" fillId="8" borderId="142" xfId="0" applyFont="1" applyFill="1" applyBorder="1" applyAlignment="1">
      <alignment horizontal="center" vertical="center" wrapText="1"/>
    </xf>
    <xf numFmtId="0" fontId="46" fillId="8" borderId="145" xfId="0" quotePrefix="1" applyFont="1" applyFill="1" applyBorder="1" applyAlignment="1">
      <alignment horizontal="center"/>
    </xf>
    <xf numFmtId="0" fontId="46" fillId="8" borderId="173" xfId="0" quotePrefix="1" applyFont="1" applyFill="1" applyBorder="1" applyAlignment="1">
      <alignment horizontal="center"/>
    </xf>
    <xf numFmtId="0" fontId="46" fillId="8" borderId="208" xfId="0" applyFont="1" applyFill="1" applyBorder="1" applyAlignment="1">
      <alignment horizontal="center"/>
    </xf>
    <xf numFmtId="0" fontId="46" fillId="10" borderId="142" xfId="0" quotePrefix="1" applyFont="1" applyFill="1" applyBorder="1" applyAlignment="1">
      <alignment horizontal="center"/>
    </xf>
    <xf numFmtId="0" fontId="54" fillId="10" borderId="142" xfId="0" quotePrefix="1" applyFont="1" applyFill="1" applyBorder="1" applyAlignment="1">
      <alignment horizontal="center"/>
    </xf>
    <xf numFmtId="0" fontId="46" fillId="8" borderId="209" xfId="0" quotePrefix="1" applyFont="1" applyFill="1" applyBorder="1" applyAlignment="1">
      <alignment horizontal="center"/>
    </xf>
    <xf numFmtId="0" fontId="46" fillId="8" borderId="142" xfId="0" applyFont="1" applyFill="1" applyBorder="1"/>
    <xf numFmtId="0" fontId="53" fillId="8" borderId="142" xfId="0" applyFont="1" applyFill="1" applyBorder="1"/>
    <xf numFmtId="0" fontId="53" fillId="8" borderId="0" xfId="0" applyFont="1" applyFill="1"/>
    <xf numFmtId="0" fontId="46" fillId="8" borderId="210" xfId="0" applyFont="1" applyFill="1" applyBorder="1" applyAlignment="1">
      <alignment horizontal="center" vertical="center"/>
    </xf>
    <xf numFmtId="0" fontId="45" fillId="8" borderId="212" xfId="0" applyFont="1" applyFill="1" applyBorder="1" applyAlignment="1">
      <alignment wrapText="1"/>
    </xf>
    <xf numFmtId="0" fontId="32" fillId="8" borderId="205" xfId="0" applyFont="1" applyFill="1" applyBorder="1" applyAlignment="1">
      <alignment horizontal="center" vertical="center" wrapText="1"/>
    </xf>
    <xf numFmtId="0" fontId="46" fillId="8" borderId="181" xfId="0" applyFont="1" applyFill="1" applyBorder="1" applyAlignment="1">
      <alignment horizontal="center" vertical="center"/>
    </xf>
    <xf numFmtId="0" fontId="45" fillId="8" borderId="212" xfId="0" quotePrefix="1" applyFont="1" applyFill="1" applyBorder="1" applyAlignment="1">
      <alignment horizontal="center"/>
    </xf>
    <xf numFmtId="0" fontId="45" fillId="8" borderId="216" xfId="0" quotePrefix="1" applyFont="1" applyFill="1" applyBorder="1" applyAlignment="1">
      <alignment horizontal="center"/>
    </xf>
    <xf numFmtId="0" fontId="45" fillId="8" borderId="217" xfId="0" applyFont="1" applyFill="1" applyBorder="1" applyAlignment="1">
      <alignment horizontal="center"/>
    </xf>
    <xf numFmtId="1" fontId="54" fillId="10" borderId="205" xfId="0" quotePrefix="1" applyNumberFormat="1" applyFont="1" applyFill="1" applyBorder="1" applyAlignment="1">
      <alignment horizontal="center"/>
    </xf>
    <xf numFmtId="0" fontId="54" fillId="10" borderId="205" xfId="0" quotePrefix="1" applyFont="1" applyFill="1" applyBorder="1" applyAlignment="1">
      <alignment horizontal="center"/>
    </xf>
    <xf numFmtId="0" fontId="46" fillId="8" borderId="216" xfId="0" quotePrefix="1" applyFont="1" applyFill="1" applyBorder="1" applyAlignment="1">
      <alignment horizontal="center"/>
    </xf>
    <xf numFmtId="0" fontId="46" fillId="8" borderId="217" xfId="0" applyFont="1" applyFill="1" applyBorder="1" applyAlignment="1">
      <alignment horizontal="center"/>
    </xf>
    <xf numFmtId="0" fontId="46" fillId="10" borderId="205" xfId="0" quotePrefix="1" applyFont="1" applyFill="1" applyBorder="1" applyAlignment="1">
      <alignment horizontal="center"/>
    </xf>
    <xf numFmtId="0" fontId="45" fillId="8" borderId="145" xfId="0" quotePrefix="1" applyFont="1" applyFill="1" applyBorder="1" applyAlignment="1">
      <alignment horizontal="center"/>
    </xf>
    <xf numFmtId="0" fontId="45" fillId="8" borderId="173" xfId="0" quotePrefix="1" applyFont="1" applyFill="1" applyBorder="1" applyAlignment="1">
      <alignment horizontal="center"/>
    </xf>
    <xf numFmtId="0" fontId="45" fillId="8" borderId="208" xfId="0" applyFont="1" applyFill="1" applyBorder="1" applyAlignment="1">
      <alignment horizontal="center"/>
    </xf>
    <xf numFmtId="0" fontId="45" fillId="8" borderId="207" xfId="0" quotePrefix="1" applyFont="1" applyFill="1" applyBorder="1" applyAlignment="1">
      <alignment horizontal="center"/>
    </xf>
    <xf numFmtId="0" fontId="45" fillId="8" borderId="209" xfId="0" quotePrefix="1" applyFont="1" applyFill="1" applyBorder="1" applyAlignment="1">
      <alignment horizontal="center"/>
    </xf>
    <xf numFmtId="0" fontId="45" fillId="8" borderId="208" xfId="0" quotePrefix="1" applyFont="1" applyFill="1" applyBorder="1" applyAlignment="1">
      <alignment horizontal="center"/>
    </xf>
    <xf numFmtId="0" fontId="54" fillId="10" borderId="142" xfId="0" applyFont="1" applyFill="1" applyBorder="1" applyAlignment="1">
      <alignment horizontal="center"/>
    </xf>
    <xf numFmtId="0" fontId="46" fillId="8" borderId="142" xfId="0" quotePrefix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25" fillId="2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12" fillId="2" borderId="1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textRotation="90" wrapText="1"/>
    </xf>
    <xf numFmtId="0" fontId="2" fillId="0" borderId="20" xfId="0" applyFont="1" applyBorder="1"/>
    <xf numFmtId="0" fontId="2" fillId="0" borderId="22" xfId="0" applyFont="1" applyBorder="1"/>
    <xf numFmtId="0" fontId="26" fillId="2" borderId="19" xfId="0" applyFont="1" applyFill="1" applyBorder="1" applyAlignment="1">
      <alignment horizontal="center" vertical="center" textRotation="90" wrapText="1"/>
    </xf>
    <xf numFmtId="0" fontId="23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2" fillId="2" borderId="1" xfId="0" applyFont="1" applyFill="1" applyBorder="1" applyAlignment="1">
      <alignment horizontal="right" wrapText="1"/>
    </xf>
    <xf numFmtId="0" fontId="22" fillId="2" borderId="1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2" fillId="2" borderId="68" xfId="0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0" fontId="32" fillId="3" borderId="68" xfId="0" applyFont="1" applyFill="1" applyBorder="1" applyAlignment="1">
      <alignment horizontal="center" vertical="center"/>
    </xf>
    <xf numFmtId="0" fontId="32" fillId="2" borderId="68" xfId="0" applyFont="1" applyFill="1" applyBorder="1" applyAlignment="1">
      <alignment horizontal="center"/>
    </xf>
    <xf numFmtId="0" fontId="32" fillId="2" borderId="68" xfId="0" applyFont="1" applyFill="1" applyBorder="1" applyAlignment="1">
      <alignment horizontal="left" wrapText="1"/>
    </xf>
    <xf numFmtId="0" fontId="32" fillId="2" borderId="115" xfId="0" applyFont="1" applyFill="1" applyBorder="1" applyAlignment="1">
      <alignment horizontal="left" wrapText="1"/>
    </xf>
    <xf numFmtId="0" fontId="32" fillId="3" borderId="46" xfId="0" applyFont="1" applyFill="1" applyBorder="1" applyAlignment="1">
      <alignment horizontal="center" vertical="center"/>
    </xf>
    <xf numFmtId="0" fontId="32" fillId="2" borderId="108" xfId="0" applyFont="1" applyFill="1" applyBorder="1" applyAlignment="1">
      <alignment horizontal="left" wrapText="1"/>
    </xf>
    <xf numFmtId="164" fontId="30" fillId="2" borderId="29" xfId="0" applyNumberFormat="1" applyFont="1" applyFill="1" applyBorder="1" applyAlignment="1">
      <alignment horizontal="center" vertical="center" textRotation="90" wrapText="1"/>
    </xf>
    <xf numFmtId="0" fontId="2" fillId="0" borderId="40" xfId="0" applyFont="1" applyBorder="1"/>
    <xf numFmtId="0" fontId="2" fillId="0" borderId="57" xfId="0" applyFont="1" applyBorder="1"/>
    <xf numFmtId="0" fontId="30" fillId="2" borderId="29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30" fillId="2" borderId="29" xfId="0" applyFont="1" applyFill="1" applyBorder="1" applyAlignment="1">
      <alignment horizontal="center" vertical="center" textRotation="90" wrapText="1"/>
    </xf>
    <xf numFmtId="0" fontId="30" fillId="2" borderId="30" xfId="0" quotePrefix="1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52" xfId="0" applyFont="1" applyBorder="1"/>
    <xf numFmtId="0" fontId="30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30" fillId="2" borderId="43" xfId="0" applyFont="1" applyFill="1" applyBorder="1" applyAlignment="1">
      <alignment horizontal="center" vertical="center" textRotation="90" wrapText="1"/>
    </xf>
    <xf numFmtId="0" fontId="2" fillId="0" borderId="53" xfId="0" applyFont="1" applyBorder="1"/>
    <xf numFmtId="0" fontId="2" fillId="0" borderId="60" xfId="0" applyFont="1" applyBorder="1"/>
    <xf numFmtId="0" fontId="30" fillId="2" borderId="19" xfId="0" applyFont="1" applyFill="1" applyBorder="1" applyAlignment="1">
      <alignment horizontal="center" vertical="center" textRotation="90" wrapText="1"/>
    </xf>
    <xf numFmtId="0" fontId="2" fillId="0" borderId="61" xfId="0" applyFont="1" applyBorder="1"/>
    <xf numFmtId="0" fontId="31" fillId="2" borderId="29" xfId="0" applyFont="1" applyFill="1" applyBorder="1" applyAlignment="1">
      <alignment horizontal="center" vertical="center" textRotation="90" wrapText="1"/>
    </xf>
    <xf numFmtId="0" fontId="30" fillId="2" borderId="45" xfId="0" applyFont="1" applyFill="1" applyBorder="1" applyAlignment="1">
      <alignment horizontal="center" vertical="center" textRotation="90" wrapText="1"/>
    </xf>
    <xf numFmtId="0" fontId="2" fillId="0" borderId="55" xfId="0" applyFont="1" applyBorder="1"/>
    <xf numFmtId="0" fontId="2" fillId="0" borderId="63" xfId="0" applyFont="1" applyBorder="1"/>
    <xf numFmtId="0" fontId="30" fillId="2" borderId="56" xfId="0" applyFont="1" applyFill="1" applyBorder="1" applyAlignment="1">
      <alignment horizontal="center" vertical="center" textRotation="90" wrapText="1"/>
    </xf>
    <xf numFmtId="0" fontId="30" fillId="2" borderId="54" xfId="0" applyFont="1" applyFill="1" applyBorder="1" applyAlignment="1">
      <alignment horizontal="center" vertical="center" textRotation="90" wrapText="1"/>
    </xf>
    <xf numFmtId="0" fontId="2" fillId="0" borderId="62" xfId="0" applyFont="1" applyBorder="1"/>
    <xf numFmtId="0" fontId="30" fillId="2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30" fillId="2" borderId="44" xfId="0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center" vertical="center" wrapText="1"/>
    </xf>
    <xf numFmtId="0" fontId="36" fillId="2" borderId="118" xfId="0" applyFont="1" applyFill="1" applyBorder="1" applyAlignment="1">
      <alignment horizontal="center" vertical="center"/>
    </xf>
    <xf numFmtId="0" fontId="2" fillId="0" borderId="118" xfId="0" applyFont="1" applyBorder="1"/>
    <xf numFmtId="0" fontId="30" fillId="2" borderId="30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49" fillId="5" borderId="186" xfId="0" applyFont="1" applyFill="1" applyBorder="1" applyAlignment="1">
      <alignment horizontal="left" wrapText="1"/>
    </xf>
    <xf numFmtId="0" fontId="2" fillId="0" borderId="187" xfId="0" applyFont="1" applyBorder="1"/>
    <xf numFmtId="0" fontId="2" fillId="0" borderId="188" xfId="0" applyFont="1" applyBorder="1"/>
    <xf numFmtId="0" fontId="36" fillId="2" borderId="68" xfId="0" applyFont="1" applyFill="1" applyBorder="1" applyAlignment="1">
      <alignment horizontal="left" wrapText="1"/>
    </xf>
    <xf numFmtId="0" fontId="2" fillId="0" borderId="66" xfId="0" applyFont="1" applyBorder="1"/>
    <xf numFmtId="0" fontId="2" fillId="0" borderId="67" xfId="0" applyFont="1" applyBorder="1"/>
    <xf numFmtId="0" fontId="36" fillId="2" borderId="68" xfId="0" applyFont="1" applyFill="1" applyBorder="1" applyAlignment="1">
      <alignment horizontal="center" vertical="center"/>
    </xf>
    <xf numFmtId="0" fontId="2" fillId="0" borderId="191" xfId="0" applyFont="1" applyBorder="1"/>
    <xf numFmtId="0" fontId="36" fillId="2" borderId="192" xfId="0" applyFont="1" applyFill="1" applyBorder="1" applyAlignment="1">
      <alignment horizontal="center" vertical="center"/>
    </xf>
    <xf numFmtId="0" fontId="2" fillId="0" borderId="193" xfId="0" applyFont="1" applyBorder="1"/>
    <xf numFmtId="0" fontId="2" fillId="0" borderId="143" xfId="0" applyFont="1" applyBorder="1"/>
    <xf numFmtId="0" fontId="36" fillId="2" borderId="186" xfId="0" applyFont="1" applyFill="1" applyBorder="1" applyAlignment="1">
      <alignment horizontal="center" vertical="center"/>
    </xf>
    <xf numFmtId="0" fontId="2" fillId="8" borderId="188" xfId="0" applyFont="1" applyFill="1" applyBorder="1"/>
    <xf numFmtId="0" fontId="2" fillId="0" borderId="194" xfId="0" applyFont="1" applyBorder="1"/>
    <xf numFmtId="0" fontId="35" fillId="2" borderId="1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 wrapText="1"/>
    </xf>
    <xf numFmtId="0" fontId="38" fillId="2" borderId="1" xfId="0" applyFont="1" applyFill="1" applyBorder="1" applyAlignment="1">
      <alignment horizontal="left"/>
    </xf>
    <xf numFmtId="0" fontId="36" fillId="2" borderId="117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/>
    </xf>
    <xf numFmtId="0" fontId="36" fillId="2" borderId="192" xfId="0" applyFont="1" applyFill="1" applyBorder="1" applyAlignment="1">
      <alignment horizontal="left" wrapText="1"/>
    </xf>
    <xf numFmtId="0" fontId="36" fillId="2" borderId="118" xfId="0" applyFont="1" applyFill="1" applyBorder="1" applyAlignment="1">
      <alignment horizontal="left" wrapText="1"/>
    </xf>
    <xf numFmtId="0" fontId="36" fillId="2" borderId="5" xfId="0" applyFont="1" applyFill="1" applyBorder="1" applyAlignment="1">
      <alignment horizontal="left" vertical="center" wrapText="1"/>
    </xf>
    <xf numFmtId="0" fontId="36" fillId="2" borderId="5" xfId="0" applyFont="1" applyFill="1" applyBorder="1" applyAlignment="1">
      <alignment horizontal="center" vertical="center"/>
    </xf>
    <xf numFmtId="0" fontId="2" fillId="0" borderId="189" xfId="0" applyFont="1" applyBorder="1"/>
    <xf numFmtId="0" fontId="35" fillId="2" borderId="1" xfId="0" applyFont="1" applyFill="1" applyBorder="1" applyAlignment="1">
      <alignment horizontal="left" vertical="center" wrapText="1"/>
    </xf>
    <xf numFmtId="0" fontId="35" fillId="2" borderId="186" xfId="0" applyFont="1" applyFill="1" applyBorder="1" applyAlignment="1">
      <alignment horizontal="center" vertical="center" wrapText="1"/>
    </xf>
    <xf numFmtId="0" fontId="35" fillId="2" borderId="187" xfId="0" applyFont="1" applyFill="1" applyBorder="1" applyAlignment="1">
      <alignment horizontal="center" vertical="center" wrapText="1"/>
    </xf>
    <xf numFmtId="0" fontId="35" fillId="2" borderId="196" xfId="0" applyFont="1" applyFill="1" applyBorder="1" applyAlignment="1">
      <alignment horizontal="center" vertical="center" wrapText="1"/>
    </xf>
    <xf numFmtId="0" fontId="2" fillId="0" borderId="198" xfId="0" applyFont="1" applyBorder="1"/>
    <xf numFmtId="1" fontId="32" fillId="4" borderId="68" xfId="0" applyNumberFormat="1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/>
    </xf>
    <xf numFmtId="0" fontId="2" fillId="0" borderId="112" xfId="0" applyFont="1" applyBorder="1"/>
    <xf numFmtId="0" fontId="33" fillId="2" borderId="68" xfId="0" applyFont="1" applyFill="1" applyBorder="1" applyAlignment="1">
      <alignment horizontal="left" vertical="center" wrapText="1"/>
    </xf>
    <xf numFmtId="0" fontId="32" fillId="4" borderId="68" xfId="0" applyFont="1" applyFill="1" applyBorder="1" applyAlignment="1">
      <alignment horizontal="left" vertical="center" wrapText="1"/>
    </xf>
    <xf numFmtId="0" fontId="2" fillId="0" borderId="197" xfId="0" applyFont="1" applyBorder="1"/>
    <xf numFmtId="0" fontId="2" fillId="0" borderId="199" xfId="0" applyFont="1" applyBorder="1"/>
    <xf numFmtId="0" fontId="32" fillId="2" borderId="93" xfId="0" applyFont="1" applyFill="1" applyBorder="1" applyAlignment="1">
      <alignment horizontal="center" vertical="center"/>
    </xf>
    <xf numFmtId="0" fontId="2" fillId="0" borderId="182" xfId="0" applyFont="1" applyBorder="1"/>
    <xf numFmtId="0" fontId="32" fillId="2" borderId="23" xfId="0" applyFont="1" applyFill="1" applyBorder="1" applyAlignment="1">
      <alignment horizontal="center" vertical="center"/>
    </xf>
    <xf numFmtId="0" fontId="2" fillId="0" borderId="183" xfId="0" applyFont="1" applyBorder="1"/>
    <xf numFmtId="0" fontId="32" fillId="2" borderId="104" xfId="0" applyFont="1" applyFill="1" applyBorder="1" applyAlignment="1">
      <alignment horizontal="center" vertical="center"/>
    </xf>
    <xf numFmtId="0" fontId="2" fillId="0" borderId="184" xfId="0" applyFont="1" applyBorder="1"/>
    <xf numFmtId="0" fontId="34" fillId="3" borderId="87" xfId="0" applyFont="1" applyFill="1" applyBorder="1" applyAlignment="1">
      <alignment horizontal="center" vertical="center"/>
    </xf>
    <xf numFmtId="0" fontId="2" fillId="0" borderId="180" xfId="0" applyFont="1" applyBorder="1"/>
    <xf numFmtId="0" fontId="32" fillId="2" borderId="87" xfId="0" applyFont="1" applyFill="1" applyBorder="1" applyAlignment="1">
      <alignment horizontal="center" vertical="center"/>
    </xf>
    <xf numFmtId="0" fontId="32" fillId="2" borderId="136" xfId="0" applyFont="1" applyFill="1" applyBorder="1" applyAlignment="1">
      <alignment horizontal="center" vertical="center"/>
    </xf>
    <xf numFmtId="0" fontId="2" fillId="0" borderId="181" xfId="0" applyFont="1" applyBorder="1"/>
    <xf numFmtId="0" fontId="32" fillId="2" borderId="127" xfId="0" applyFont="1" applyFill="1" applyBorder="1" applyAlignment="1">
      <alignment horizontal="center" vertical="center"/>
    </xf>
    <xf numFmtId="0" fontId="2" fillId="0" borderId="135" xfId="0" applyFont="1" applyBorder="1"/>
    <xf numFmtId="0" fontId="32" fillId="2" borderId="84" xfId="0" applyFont="1" applyFill="1" applyBorder="1" applyAlignment="1">
      <alignment horizontal="center" vertical="center"/>
    </xf>
    <xf numFmtId="0" fontId="32" fillId="2" borderId="125" xfId="0" applyFont="1" applyFill="1" applyBorder="1" applyAlignment="1">
      <alignment horizontal="center" vertical="center"/>
    </xf>
    <xf numFmtId="0" fontId="2" fillId="0" borderId="119" xfId="0" applyFont="1" applyBorder="1"/>
    <xf numFmtId="0" fontId="32" fillId="2" borderId="126" xfId="0" applyFont="1" applyFill="1" applyBorder="1" applyAlignment="1">
      <alignment horizontal="center" vertical="center"/>
    </xf>
    <xf numFmtId="0" fontId="34" fillId="3" borderId="56" xfId="0" applyFont="1" applyFill="1" applyBorder="1" applyAlignment="1">
      <alignment horizontal="center" vertical="center"/>
    </xf>
    <xf numFmtId="0" fontId="2" fillId="0" borderId="97" xfId="0" applyFont="1" applyBorder="1"/>
    <xf numFmtId="0" fontId="32" fillId="3" borderId="56" xfId="0" applyFont="1" applyFill="1" applyBorder="1" applyAlignment="1">
      <alignment horizontal="center" vertical="center"/>
    </xf>
    <xf numFmtId="0" fontId="32" fillId="2" borderId="56" xfId="0" applyFont="1" applyFill="1" applyBorder="1" applyAlignment="1">
      <alignment horizontal="center" vertical="center"/>
    </xf>
    <xf numFmtId="0" fontId="2" fillId="0" borderId="134" xfId="0" applyFont="1" applyBorder="1"/>
    <xf numFmtId="1" fontId="34" fillId="3" borderId="56" xfId="0" applyNumberFormat="1" applyFont="1" applyFill="1" applyBorder="1" applyAlignment="1">
      <alignment horizontal="center" vertical="center"/>
    </xf>
    <xf numFmtId="0" fontId="32" fillId="2" borderId="133" xfId="0" applyFont="1" applyFill="1" applyBorder="1" applyAlignment="1">
      <alignment horizontal="center" vertical="center"/>
    </xf>
    <xf numFmtId="0" fontId="2" fillId="0" borderId="140" xfId="0" applyFont="1" applyBorder="1"/>
    <xf numFmtId="0" fontId="32" fillId="3" borderId="29" xfId="0" applyFont="1" applyFill="1" applyBorder="1" applyAlignment="1">
      <alignment horizontal="center" vertical="center"/>
    </xf>
    <xf numFmtId="1" fontId="32" fillId="3" borderId="29" xfId="0" applyNumberFormat="1" applyFont="1" applyFill="1" applyBorder="1" applyAlignment="1">
      <alignment horizontal="center" vertical="center"/>
    </xf>
    <xf numFmtId="0" fontId="32" fillId="2" borderId="131" xfId="0" applyFont="1" applyFill="1" applyBorder="1" applyAlignment="1">
      <alignment horizontal="center" vertical="center"/>
    </xf>
    <xf numFmtId="0" fontId="32" fillId="2" borderId="132" xfId="0" applyFont="1" applyFill="1" applyBorder="1" applyAlignment="1">
      <alignment horizontal="center" vertical="center"/>
    </xf>
    <xf numFmtId="0" fontId="32" fillId="3" borderId="124" xfId="0" applyFont="1" applyFill="1" applyBorder="1" applyAlignment="1">
      <alignment horizontal="center" vertical="center"/>
    </xf>
    <xf numFmtId="1" fontId="34" fillId="3" borderId="87" xfId="0" applyNumberFormat="1" applyFont="1" applyFill="1" applyBorder="1" applyAlignment="1">
      <alignment horizontal="center" vertical="center"/>
    </xf>
    <xf numFmtId="0" fontId="32" fillId="2" borderId="124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2" fillId="0" borderId="122" xfId="0" applyFont="1" applyBorder="1"/>
    <xf numFmtId="0" fontId="2" fillId="0" borderId="139" xfId="0" applyFont="1" applyBorder="1"/>
    <xf numFmtId="1" fontId="34" fillId="3" borderId="12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32" fillId="2" borderId="118" xfId="0" applyFont="1" applyFill="1" applyBorder="1" applyAlignment="1">
      <alignment horizontal="center" vertical="center"/>
    </xf>
    <xf numFmtId="0" fontId="2" fillId="0" borderId="138" xfId="0" applyFont="1" applyBorder="1"/>
    <xf numFmtId="0" fontId="34" fillId="3" borderId="124" xfId="0" applyFont="1" applyFill="1" applyBorder="1" applyAlignment="1">
      <alignment horizontal="center" vertical="center"/>
    </xf>
    <xf numFmtId="0" fontId="32" fillId="3" borderId="108" xfId="0" applyFont="1" applyFill="1" applyBorder="1" applyAlignment="1">
      <alignment horizontal="center" vertical="center" wrapText="1"/>
    </xf>
    <xf numFmtId="0" fontId="2" fillId="0" borderId="114" xfId="0" applyFont="1" applyBorder="1"/>
    <xf numFmtId="0" fontId="32" fillId="3" borderId="148" xfId="0" applyFont="1" applyFill="1" applyBorder="1" applyAlignment="1">
      <alignment horizontal="center" vertical="center" wrapText="1"/>
    </xf>
    <xf numFmtId="0" fontId="2" fillId="0" borderId="124" xfId="0" applyFont="1" applyBorder="1"/>
    <xf numFmtId="0" fontId="2" fillId="0" borderId="161" xfId="0" applyFont="1" applyBorder="1"/>
    <xf numFmtId="165" fontId="32" fillId="2" borderId="104" xfId="0" applyNumberFormat="1" applyFont="1" applyFill="1" applyBorder="1" applyAlignment="1">
      <alignment horizontal="center" vertical="center" wrapText="1"/>
    </xf>
    <xf numFmtId="0" fontId="2" fillId="0" borderId="127" xfId="0" applyFont="1" applyBorder="1"/>
    <xf numFmtId="0" fontId="2" fillId="0" borderId="164" xfId="0" applyFont="1" applyBorder="1"/>
    <xf numFmtId="0" fontId="32" fillId="2" borderId="93" xfId="0" applyFont="1" applyFill="1" applyBorder="1" applyAlignment="1">
      <alignment horizontal="center" vertical="center" wrapText="1"/>
    </xf>
    <xf numFmtId="0" fontId="2" fillId="0" borderId="125" xfId="0" applyFont="1" applyBorder="1"/>
    <xf numFmtId="0" fontId="2" fillId="0" borderId="162" xfId="0" applyFont="1" applyBorder="1"/>
    <xf numFmtId="0" fontId="32" fillId="2" borderId="23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2" fillId="0" borderId="163" xfId="0" applyFont="1" applyBorder="1"/>
    <xf numFmtId="0" fontId="32" fillId="3" borderId="68" xfId="0" applyFont="1" applyFill="1" applyBorder="1" applyAlignment="1">
      <alignment horizontal="center" vertical="center" wrapText="1"/>
    </xf>
    <xf numFmtId="0" fontId="32" fillId="2" borderId="87" xfId="0" applyFont="1" applyFill="1" applyBorder="1" applyAlignment="1">
      <alignment horizontal="center" vertical="center" wrapText="1"/>
    </xf>
    <xf numFmtId="0" fontId="32" fillId="2" borderId="148" xfId="0" applyFont="1" applyFill="1" applyBorder="1" applyAlignment="1">
      <alignment horizontal="center" vertical="center" wrapText="1"/>
    </xf>
    <xf numFmtId="0" fontId="32" fillId="2" borderId="68" xfId="0" applyFont="1" applyFill="1" applyBorder="1" applyAlignment="1">
      <alignment horizontal="center" wrapText="1"/>
    </xf>
    <xf numFmtId="0" fontId="32" fillId="3" borderId="68" xfId="0" applyFont="1" applyFill="1" applyBorder="1" applyAlignment="1">
      <alignment horizontal="left" wrapText="1"/>
    </xf>
    <xf numFmtId="0" fontId="40" fillId="2" borderId="5" xfId="0" applyFont="1" applyFill="1" applyBorder="1" applyAlignment="1">
      <alignment horizontal="left" vertical="top" wrapText="1"/>
    </xf>
    <xf numFmtId="0" fontId="32" fillId="6" borderId="68" xfId="0" applyFont="1" applyFill="1" applyBorder="1" applyAlignment="1">
      <alignment horizontal="center" vertical="center"/>
    </xf>
    <xf numFmtId="0" fontId="32" fillId="2" borderId="115" xfId="0" applyFont="1" applyFill="1" applyBorder="1" applyAlignment="1">
      <alignment horizontal="center"/>
    </xf>
    <xf numFmtId="0" fontId="2" fillId="0" borderId="116" xfId="0" applyFont="1" applyBorder="1"/>
    <xf numFmtId="0" fontId="32" fillId="2" borderId="29" xfId="0" applyFont="1" applyFill="1" applyBorder="1" applyAlignment="1">
      <alignment horizontal="center" vertical="center"/>
    </xf>
    <xf numFmtId="0" fontId="33" fillId="2" borderId="56" xfId="0" applyFont="1" applyFill="1" applyBorder="1" applyAlignment="1">
      <alignment horizontal="center"/>
    </xf>
    <xf numFmtId="0" fontId="32" fillId="0" borderId="41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29" xfId="0" applyFont="1" applyBorder="1" applyAlignment="1">
      <alignment horizontal="center" vertical="center"/>
    </xf>
    <xf numFmtId="0" fontId="2" fillId="0" borderId="129" xfId="0" applyFont="1" applyBorder="1"/>
    <xf numFmtId="0" fontId="32" fillId="2" borderId="117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0" fontId="2" fillId="0" borderId="128" xfId="0" applyFont="1" applyBorder="1"/>
    <xf numFmtId="0" fontId="32" fillId="0" borderId="55" xfId="0" applyFont="1" applyBorder="1" applyAlignment="1">
      <alignment horizontal="center" vertical="center"/>
    </xf>
    <xf numFmtId="1" fontId="32" fillId="3" borderId="56" xfId="0" applyNumberFormat="1" applyFont="1" applyFill="1" applyBorder="1" applyAlignment="1">
      <alignment horizontal="center" vertical="center"/>
    </xf>
    <xf numFmtId="0" fontId="33" fillId="2" borderId="87" xfId="0" applyFont="1" applyFill="1" applyBorder="1" applyAlignment="1">
      <alignment horizontal="center" vertical="center" wrapText="1"/>
    </xf>
    <xf numFmtId="0" fontId="33" fillId="2" borderId="124" xfId="0" applyFont="1" applyFill="1" applyBorder="1" applyAlignment="1">
      <alignment horizontal="center" vertical="center" wrapText="1"/>
    </xf>
    <xf numFmtId="0" fontId="33" fillId="2" borderId="161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</cellXfs>
  <cellStyles count="2">
    <cellStyle name="Обычный" xfId="0" builtinId="0"/>
    <cellStyle name="Обычный_ИВ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123825</xdr:colOff>
      <xdr:row>3</xdr:row>
      <xdr:rowOff>0</xdr:rowOff>
    </xdr:from>
    <xdr:ext cx="2657475" cy="619125"/>
    <xdr:sp macro="" textlink="">
      <xdr:nvSpPr>
        <xdr:cNvPr id="3" name="Shape 3"/>
        <xdr:cNvSpPr txBox="1"/>
      </xdr:nvSpPr>
      <xdr:spPr>
        <a:xfrm>
          <a:off x="4022025" y="3475200"/>
          <a:ext cx="2647950" cy="6096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900" b="0" i="0">
              <a:latin typeface="Times New Roman"/>
              <a:ea typeface="Times New Roman"/>
              <a:cs typeface="Times New Roman"/>
              <a:sym typeface="Times New Roman"/>
            </a:rPr>
            <a:t>2024-25-окуу жылынан баштап топтоо үчүн </a:t>
          </a:r>
          <a:endParaRPr sz="1400"/>
        </a:p>
        <a:p>
          <a:pPr marL="0" marR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SzPts val="900"/>
            <a:buFont typeface="Times New Roman"/>
            <a:buNone/>
          </a:pPr>
          <a:r>
            <a:rPr lang="en-US" sz="900" b="0" i="0">
              <a:latin typeface="Times New Roman"/>
              <a:ea typeface="Times New Roman"/>
              <a:cs typeface="Times New Roman"/>
              <a:sym typeface="Times New Roman"/>
            </a:rPr>
            <a:t>/ Для наборов с 2024-25 уч.года</a:t>
          </a:r>
          <a:endParaRPr sz="900" b="0" i="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900" b="0" i="0">
              <a:latin typeface="Times New Roman"/>
              <a:ea typeface="Times New Roman"/>
              <a:cs typeface="Times New Roman"/>
              <a:sym typeface="Times New Roman"/>
            </a:rPr>
            <a:t>/ For sets from 2024-25 academic year</a:t>
          </a:r>
          <a:endParaRPr sz="10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50</xdr:col>
      <xdr:colOff>152400</xdr:colOff>
      <xdr:row>12</xdr:row>
      <xdr:rowOff>171450</xdr:rowOff>
    </xdr:from>
    <xdr:ext cx="2209800" cy="619125"/>
    <xdr:sp macro="" textlink="">
      <xdr:nvSpPr>
        <xdr:cNvPr id="5" name="Shape 5"/>
        <xdr:cNvSpPr txBox="1"/>
      </xdr:nvSpPr>
      <xdr:spPr>
        <a:xfrm>
          <a:off x="4245863" y="3475200"/>
          <a:ext cx="2200275" cy="6096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800" b="0" i="1">
              <a:latin typeface="Times New Roman"/>
              <a:ea typeface="Times New Roman"/>
              <a:cs typeface="Times New Roman"/>
              <a:sym typeface="Times New Roman"/>
            </a:rPr>
            <a:t>Окуу планынын иштөөсүнүн минималдуу мөөнөтү - 4 жыл</a:t>
          </a:r>
          <a:r>
            <a:rPr lang="en-US" sz="800" b="0" i="1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800" b="0" i="1">
              <a:latin typeface="Times New Roman"/>
              <a:ea typeface="Times New Roman"/>
              <a:cs typeface="Times New Roman"/>
              <a:sym typeface="Times New Roman"/>
            </a:rPr>
            <a:t>/ Минимальный срок действия учебного плана-4 года / </a:t>
          </a:r>
          <a:r>
            <a:rPr lang="en-US" sz="800" b="0" i="1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The minimum of the curriculum is 4 years</a:t>
          </a:r>
          <a:endParaRPr sz="1000" b="0" i="1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>
    <xdr:from>
      <xdr:col>0</xdr:col>
      <xdr:colOff>0</xdr:colOff>
      <xdr:row>3</xdr:row>
      <xdr:rowOff>206375</xdr:rowOff>
    </xdr:from>
    <xdr:to>
      <xdr:col>14</xdr:col>
      <xdr:colOff>110513</xdr:colOff>
      <xdr:row>12</xdr:row>
      <xdr:rowOff>180065</xdr:rowOff>
    </xdr:to>
    <xdr:sp macro="" textlink="">
      <xdr:nvSpPr>
        <xdr:cNvPr id="6" name="TextBox 5"/>
        <xdr:cNvSpPr txBox="1"/>
      </xdr:nvSpPr>
      <xdr:spPr>
        <a:xfrm>
          <a:off x="0" y="1547813"/>
          <a:ext cx="2579076" cy="1926315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Академиялык иштери боюнча проректор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академической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Vice-Rector for Academic Affairs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____________Сырымбекова Э.И.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"___"________2024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-19050</xdr:colOff>
      <xdr:row>8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9553575" y="4841875"/>
          <a:ext cx="38100" cy="0"/>
          <a:chOff x="9420225" y="4600575"/>
          <a:chExt cx="38100" cy="0"/>
        </a:xfrm>
      </xdr:grpSpPr>
      <xdr:cxnSp macro="">
        <xdr:nvCxnSpPr>
          <xdr:cNvPr id="6" name="Shape 6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-19050</xdr:colOff>
      <xdr:row>8</xdr:row>
      <xdr:rowOff>38100</xdr:rowOff>
    </xdr:from>
    <xdr:ext cx="38100" cy="104775"/>
    <xdr:grpSp>
      <xdr:nvGrpSpPr>
        <xdr:cNvPr id="3" name="Shape 2"/>
        <xdr:cNvGrpSpPr/>
      </xdr:nvGrpSpPr>
      <xdr:grpSpPr>
        <a:xfrm>
          <a:off x="9553575" y="4879975"/>
          <a:ext cx="38100" cy="104775"/>
          <a:chOff x="5346000" y="3727613"/>
          <a:chExt cx="0" cy="104775"/>
        </a:xfrm>
      </xdr:grpSpPr>
      <xdr:cxnSp macro="">
        <xdr:nvCxnSpPr>
          <xdr:cNvPr id="7" name="Shape 7"/>
          <xdr:cNvCxnSpPr/>
        </xdr:nvCxnSpPr>
        <xdr:spPr>
          <a:xfrm>
            <a:off x="5346000" y="3727613"/>
            <a:ext cx="0" cy="104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0</xdr:row>
      <xdr:rowOff>47625</xdr:rowOff>
    </xdr:from>
    <xdr:ext cx="5829300" cy="1038225"/>
    <xdr:sp macro="" textlink="">
      <xdr:nvSpPr>
        <xdr:cNvPr id="8" name="Shape 8"/>
        <xdr:cNvSpPr txBox="1"/>
      </xdr:nvSpPr>
      <xdr:spPr>
        <a:xfrm>
          <a:off x="2436113" y="3265650"/>
          <a:ext cx="5819775" cy="1028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"БЕКИТЕМИН / УТВЕРЖДАЮ / CONFIRM"</a:t>
          </a:r>
          <a:endParaRPr sz="1400"/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Times New Roman"/>
            <a:buNone/>
          </a:pPr>
          <a:r>
            <a:rPr lang="en-US" sz="1400" b="1" i="0">
              <a:latin typeface="Times New Roman"/>
              <a:ea typeface="Times New Roman"/>
              <a:cs typeface="Times New Roman"/>
              <a:sym typeface="Times New Roman"/>
            </a:rPr>
            <a:t>Институттун директору</a:t>
          </a:r>
          <a:r>
            <a:rPr lang="en-US" sz="1400" b="1" i="0">
              <a:latin typeface="Calibri"/>
              <a:ea typeface="Calibri"/>
              <a:cs typeface="Calibri"/>
              <a:sym typeface="Calibri"/>
            </a:rPr>
            <a:t> / </a:t>
          </a: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Директор института /  </a:t>
          </a:r>
          <a:endParaRPr sz="1400"/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Director of the Institute________________________________</a:t>
          </a:r>
          <a:endParaRPr sz="1400" b="1" i="0" u="none" strike="noStrike" cap="non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</a:t>
          </a:r>
          <a:endParaRPr sz="1400"/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"___"________20___ ж./г./y</a:t>
          </a:r>
          <a:endParaRPr sz="1400" b="1" i="0" u="none" strike="noStrike" cap="non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1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 strike="noStrike" cap="non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00"/>
  <sheetViews>
    <sheetView view="pageBreakPreview" zoomScale="80" zoomScaleNormal="120" zoomScaleSheetLayoutView="80" workbookViewId="0">
      <selection activeCell="BI40" sqref="BI40"/>
    </sheetView>
  </sheetViews>
  <sheetFormatPr defaultColWidth="14.42578125" defaultRowHeight="15" customHeight="1"/>
  <cols>
    <col min="1" max="1" width="3" customWidth="1"/>
    <col min="2" max="22" width="2.5703125" customWidth="1"/>
    <col min="23" max="23" width="2.7109375" customWidth="1"/>
    <col min="24" max="24" width="2.5703125" customWidth="1"/>
    <col min="25" max="25" width="2.7109375" customWidth="1"/>
    <col min="26" max="31" width="2.5703125" customWidth="1"/>
    <col min="32" max="32" width="3" customWidth="1"/>
    <col min="33" max="33" width="2.5703125" customWidth="1"/>
    <col min="34" max="34" width="3.140625" customWidth="1"/>
    <col min="35" max="38" width="2.5703125" customWidth="1"/>
    <col min="39" max="39" width="2.42578125" customWidth="1"/>
    <col min="40" max="42" width="2.5703125" customWidth="1"/>
    <col min="43" max="43" width="3" customWidth="1"/>
    <col min="44" max="44" width="2.7109375" customWidth="1"/>
    <col min="45" max="49" width="2.5703125" customWidth="1"/>
    <col min="50" max="50" width="2.85546875" customWidth="1"/>
    <col min="51" max="53" width="2.5703125" customWidth="1"/>
    <col min="54" max="54" width="4" customWidth="1"/>
    <col min="55" max="55" width="5.140625" customWidth="1"/>
    <col min="56" max="56" width="3.7109375" customWidth="1"/>
    <col min="57" max="57" width="3.140625" customWidth="1"/>
    <col min="58" max="58" width="4.42578125" customWidth="1"/>
    <col min="59" max="59" width="4.140625" customWidth="1"/>
    <col min="60" max="60" width="3.7109375" customWidth="1"/>
    <col min="61" max="62" width="9.140625" customWidth="1"/>
  </cols>
  <sheetData>
    <row r="1" spans="1:62" ht="33" customHeight="1">
      <c r="A1" s="543" t="s">
        <v>0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U1" s="531"/>
      <c r="AV1" s="531"/>
      <c r="AW1" s="531"/>
      <c r="AX1" s="531"/>
      <c r="AY1" s="531"/>
      <c r="AZ1" s="531"/>
      <c r="BA1" s="531"/>
      <c r="BB1" s="531"/>
      <c r="BC1" s="531"/>
      <c r="BD1" s="531"/>
      <c r="BE1" s="531"/>
      <c r="BF1" s="531"/>
      <c r="BG1" s="531"/>
      <c r="BH1" s="532"/>
      <c r="BI1" s="1"/>
      <c r="BJ1" s="2"/>
    </row>
    <row r="2" spans="1:62" ht="35.25" customHeight="1">
      <c r="A2" s="544" t="s">
        <v>1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  <c r="AT2" s="531"/>
      <c r="AU2" s="531"/>
      <c r="AV2" s="531"/>
      <c r="AW2" s="531"/>
      <c r="AX2" s="531"/>
      <c r="AY2" s="531"/>
      <c r="AZ2" s="531"/>
      <c r="BA2" s="531"/>
      <c r="BB2" s="531"/>
      <c r="BC2" s="531"/>
      <c r="BD2" s="531"/>
      <c r="BE2" s="531"/>
      <c r="BF2" s="531"/>
      <c r="BG2" s="531"/>
      <c r="BH2" s="532"/>
      <c r="BI2" s="3"/>
      <c r="BJ2" s="2"/>
    </row>
    <row r="3" spans="1:62" ht="37.5" customHeight="1">
      <c r="A3" s="545" t="s">
        <v>2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  <c r="AA3" s="531"/>
      <c r="AB3" s="531"/>
      <c r="AC3" s="531"/>
      <c r="AD3" s="531"/>
      <c r="AE3" s="531"/>
      <c r="AF3" s="531"/>
      <c r="AG3" s="531"/>
      <c r="AH3" s="531"/>
      <c r="AI3" s="531"/>
      <c r="AJ3" s="531"/>
      <c r="AK3" s="531"/>
      <c r="AL3" s="531"/>
      <c r="AM3" s="531"/>
      <c r="AN3" s="531"/>
      <c r="AO3" s="531"/>
      <c r="AP3" s="531"/>
      <c r="AQ3" s="531"/>
      <c r="AR3" s="531"/>
      <c r="AS3" s="531"/>
      <c r="AT3" s="531"/>
      <c r="AU3" s="531"/>
      <c r="AV3" s="531"/>
      <c r="AW3" s="531"/>
      <c r="AX3" s="531"/>
      <c r="AY3" s="531"/>
      <c r="AZ3" s="531"/>
      <c r="BA3" s="531"/>
      <c r="BB3" s="531"/>
      <c r="BC3" s="531"/>
      <c r="BD3" s="531"/>
      <c r="BE3" s="531"/>
      <c r="BF3" s="531"/>
      <c r="BG3" s="531"/>
      <c r="BH3" s="532"/>
      <c r="BI3" s="2"/>
      <c r="BJ3" s="2"/>
    </row>
    <row r="4" spans="1:62" ht="25.5" customHeight="1">
      <c r="A4" s="546" t="s">
        <v>3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  <c r="X4" s="531"/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31"/>
      <c r="AJ4" s="531"/>
      <c r="AK4" s="531"/>
      <c r="AL4" s="531"/>
      <c r="AM4" s="531"/>
      <c r="AN4" s="531"/>
      <c r="AO4" s="531"/>
      <c r="AP4" s="531"/>
      <c r="AQ4" s="531"/>
      <c r="AR4" s="531"/>
      <c r="AS4" s="531"/>
      <c r="AT4" s="531"/>
      <c r="AU4" s="531"/>
      <c r="AV4" s="531"/>
      <c r="AW4" s="531"/>
      <c r="AX4" s="531"/>
      <c r="AY4" s="531"/>
      <c r="AZ4" s="531"/>
      <c r="BA4" s="531"/>
      <c r="BB4" s="531"/>
      <c r="BC4" s="531"/>
      <c r="BD4" s="531"/>
      <c r="BE4" s="531"/>
      <c r="BF4" s="531"/>
      <c r="BG4" s="531"/>
      <c r="BH4" s="532"/>
      <c r="BI4" s="4"/>
      <c r="BJ4" s="2"/>
    </row>
    <row r="5" spans="1:62" ht="14.25" customHeight="1">
      <c r="A5" s="5"/>
      <c r="B5" s="5"/>
      <c r="C5" s="6"/>
      <c r="D5" s="5"/>
      <c r="E5" s="5"/>
      <c r="F5" s="5"/>
      <c r="G5" s="7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8"/>
      <c r="AS5" s="4"/>
      <c r="AT5" s="4"/>
      <c r="AU5" s="4"/>
      <c r="AV5" s="11"/>
      <c r="AW5" s="11"/>
      <c r="AX5" s="11"/>
      <c r="AY5" s="5"/>
      <c r="AZ5" s="5"/>
      <c r="BA5" s="5"/>
      <c r="BB5" s="4"/>
      <c r="BC5" s="4"/>
      <c r="BD5" s="4"/>
      <c r="BE5" s="4"/>
      <c r="BF5" s="4"/>
      <c r="BG5" s="4"/>
      <c r="BH5" s="4"/>
      <c r="BI5" s="4"/>
      <c r="BJ5" s="2"/>
    </row>
    <row r="6" spans="1:62" ht="16.5" customHeight="1">
      <c r="A6" s="547" t="s">
        <v>4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2"/>
      <c r="Z6" s="548"/>
      <c r="AA6" s="549"/>
      <c r="AB6" s="549"/>
      <c r="AC6" s="549"/>
      <c r="AD6" s="549"/>
      <c r="AE6" s="549"/>
      <c r="AF6" s="549"/>
      <c r="AG6" s="549"/>
      <c r="AH6" s="549"/>
      <c r="AI6" s="549"/>
      <c r="AJ6" s="549"/>
      <c r="AK6" s="549"/>
      <c r="AL6" s="549"/>
      <c r="AM6" s="549"/>
      <c r="AN6" s="549"/>
      <c r="AO6" s="549"/>
      <c r="AP6" s="549"/>
      <c r="AQ6" s="549"/>
      <c r="AR6" s="549"/>
      <c r="AS6" s="549"/>
      <c r="AT6" s="549"/>
      <c r="AU6" s="549"/>
      <c r="AV6" s="549"/>
      <c r="AW6" s="549"/>
      <c r="AX6" s="549"/>
      <c r="AY6" s="550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</row>
    <row r="7" spans="1:62" ht="16.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551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2"/>
      <c r="AY7" s="553"/>
      <c r="AZ7" s="2"/>
      <c r="BA7" s="2"/>
      <c r="BB7" s="2"/>
      <c r="BC7" s="2"/>
      <c r="BD7" s="2"/>
      <c r="BE7" s="2"/>
      <c r="BF7" s="2"/>
      <c r="BG7" s="2"/>
      <c r="BH7" s="2"/>
      <c r="BI7" s="2"/>
      <c r="BJ7" s="4"/>
    </row>
    <row r="8" spans="1:62" ht="16.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2"/>
      <c r="N8" s="14"/>
      <c r="O8" s="13"/>
      <c r="P8" s="12"/>
      <c r="Q8" s="12"/>
      <c r="R8" s="12"/>
      <c r="S8" s="12"/>
      <c r="T8" s="12"/>
      <c r="U8" s="12"/>
      <c r="V8" s="12"/>
      <c r="W8" s="15"/>
      <c r="X8" s="12"/>
      <c r="Y8" s="12"/>
      <c r="Z8" s="16"/>
      <c r="AA8" s="17"/>
      <c r="AB8" s="18"/>
      <c r="AC8" s="18"/>
      <c r="AD8" s="19"/>
      <c r="AE8" s="19"/>
      <c r="AF8" s="20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21"/>
      <c r="AV8" s="22"/>
      <c r="AW8" s="23"/>
      <c r="AX8" s="23"/>
      <c r="AY8" s="23"/>
      <c r="AZ8" s="2"/>
      <c r="BA8" s="2"/>
      <c r="BB8" s="2"/>
      <c r="BC8" s="2"/>
      <c r="BD8" s="2"/>
      <c r="BE8" s="2"/>
      <c r="BF8" s="2"/>
      <c r="BG8" s="2"/>
      <c r="BH8" s="2"/>
      <c r="BI8" s="2"/>
      <c r="BJ8" s="4"/>
    </row>
    <row r="9" spans="1:62" ht="16.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2"/>
      <c r="N9" s="14"/>
      <c r="O9" s="13"/>
      <c r="P9" s="12"/>
      <c r="Q9" s="12"/>
      <c r="R9" s="12"/>
      <c r="S9" s="12"/>
      <c r="T9" s="12"/>
      <c r="U9" s="12"/>
      <c r="V9" s="12"/>
      <c r="W9" s="15"/>
      <c r="X9" s="12"/>
      <c r="Y9" s="12"/>
      <c r="Z9" s="24"/>
      <c r="AA9" s="17"/>
      <c r="AB9" s="18"/>
      <c r="AC9" s="18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1"/>
      <c r="AV9" s="22"/>
      <c r="AW9" s="23"/>
      <c r="AX9" s="23"/>
      <c r="AY9" s="23"/>
      <c r="AZ9" s="2"/>
      <c r="BA9" s="2"/>
      <c r="BB9" s="2"/>
      <c r="BC9" s="2"/>
      <c r="BD9" s="2"/>
      <c r="BE9" s="2" t="s">
        <v>5</v>
      </c>
      <c r="BF9" s="2"/>
      <c r="BG9" s="2"/>
      <c r="BH9" s="2"/>
      <c r="BI9" s="2"/>
      <c r="BJ9" s="4"/>
    </row>
    <row r="10" spans="1:62" ht="16.5" customHeight="1">
      <c r="A10" s="547" t="s">
        <v>6</v>
      </c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2"/>
      <c r="Z10" s="556"/>
      <c r="AA10" s="549"/>
      <c r="AB10" s="549"/>
      <c r="AC10" s="549"/>
      <c r="AD10" s="549"/>
      <c r="AE10" s="549"/>
      <c r="AF10" s="549"/>
      <c r="AG10" s="549"/>
      <c r="AH10" s="549"/>
      <c r="AI10" s="549"/>
      <c r="AJ10" s="549"/>
      <c r="AK10" s="549"/>
      <c r="AL10" s="549"/>
      <c r="AM10" s="549"/>
      <c r="AN10" s="549"/>
      <c r="AO10" s="549"/>
      <c r="AP10" s="549"/>
      <c r="AQ10" s="549"/>
      <c r="AR10" s="549"/>
      <c r="AS10" s="549"/>
      <c r="AT10" s="549"/>
      <c r="AU10" s="549"/>
      <c r="AV10" s="549"/>
      <c r="AW10" s="549"/>
      <c r="AX10" s="549"/>
      <c r="AY10" s="549"/>
      <c r="AZ10" s="550"/>
      <c r="BA10" s="25"/>
      <c r="BB10" s="2"/>
      <c r="BC10" s="2"/>
      <c r="BD10" s="2"/>
      <c r="BE10" s="2"/>
      <c r="BF10" s="2"/>
      <c r="BG10" s="2"/>
      <c r="BH10" s="2"/>
      <c r="BI10" s="2"/>
      <c r="BJ10" s="4"/>
    </row>
    <row r="11" spans="1:62" ht="16.5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557"/>
      <c r="AA11" s="558"/>
      <c r="AB11" s="558"/>
      <c r="AC11" s="558"/>
      <c r="AD11" s="558"/>
      <c r="AE11" s="558"/>
      <c r="AF11" s="558"/>
      <c r="AG11" s="558"/>
      <c r="AH11" s="558"/>
      <c r="AI11" s="558"/>
      <c r="AJ11" s="558"/>
      <c r="AK11" s="558"/>
      <c r="AL11" s="558"/>
      <c r="AM11" s="558"/>
      <c r="AN11" s="558"/>
      <c r="AO11" s="558"/>
      <c r="AP11" s="558"/>
      <c r="AQ11" s="558"/>
      <c r="AR11" s="558"/>
      <c r="AS11" s="558"/>
      <c r="AT11" s="558"/>
      <c r="AU11" s="558"/>
      <c r="AV11" s="558"/>
      <c r="AW11" s="558"/>
      <c r="AX11" s="558"/>
      <c r="AY11" s="558"/>
      <c r="AZ11" s="559"/>
      <c r="BA11" s="2"/>
      <c r="BB11" s="2"/>
      <c r="BC11" s="2"/>
      <c r="BD11" s="2"/>
      <c r="BE11" s="2"/>
      <c r="BF11" s="2"/>
      <c r="BG11" s="2"/>
      <c r="BH11" s="2"/>
      <c r="BI11" s="2"/>
      <c r="BJ11" s="4"/>
    </row>
    <row r="12" spans="1:62" ht="16.5" customHeight="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24"/>
      <c r="AA12" s="23"/>
      <c r="AB12" s="23"/>
      <c r="AC12" s="23"/>
      <c r="AD12" s="23"/>
      <c r="AE12" s="23"/>
      <c r="AF12" s="23"/>
      <c r="AG12" s="23"/>
      <c r="AH12" s="23"/>
      <c r="AI12" s="23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7"/>
      <c r="AV12" s="27"/>
      <c r="AW12" s="23"/>
      <c r="AX12" s="23"/>
      <c r="AY12" s="23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4"/>
    </row>
    <row r="13" spans="1:62" ht="18" customHeight="1">
      <c r="A13" s="554" t="s">
        <v>7</v>
      </c>
      <c r="B13" s="531"/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1"/>
      <c r="Y13" s="532"/>
      <c r="Z13" s="28" t="s">
        <v>8</v>
      </c>
      <c r="AA13" s="29"/>
      <c r="AB13" s="29"/>
      <c r="AC13" s="20"/>
      <c r="AD13" s="20"/>
      <c r="AE13" s="19"/>
      <c r="AF13" s="19"/>
      <c r="AG13" s="19"/>
      <c r="AH13" s="19"/>
      <c r="AI13" s="19"/>
      <c r="AJ13" s="19"/>
      <c r="AK13" s="19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1"/>
      <c r="AW13" s="29"/>
      <c r="AX13" s="29"/>
      <c r="AY13" s="29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4"/>
    </row>
    <row r="14" spans="1:62" ht="27.75" customHeight="1">
      <c r="A14" s="554" t="s">
        <v>9</v>
      </c>
      <c r="B14" s="531"/>
      <c r="C14" s="531"/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31"/>
      <c r="X14" s="531"/>
      <c r="Y14" s="532"/>
      <c r="Z14" s="18" t="s">
        <v>10</v>
      </c>
      <c r="AA14" s="23"/>
      <c r="AB14" s="23"/>
      <c r="AC14" s="32"/>
      <c r="AD14" s="20"/>
      <c r="AE14" s="20"/>
      <c r="AF14" s="20"/>
      <c r="AG14" s="20"/>
      <c r="AH14" s="20"/>
      <c r="AI14" s="20"/>
      <c r="AJ14" s="20"/>
      <c r="AK14" s="20"/>
      <c r="AL14" s="33"/>
      <c r="AM14" s="33"/>
      <c r="AN14" s="33"/>
      <c r="AO14" s="33"/>
      <c r="AP14" s="33"/>
      <c r="AQ14" s="33"/>
      <c r="AR14" s="33"/>
      <c r="AS14" s="33"/>
      <c r="AT14" s="33"/>
      <c r="AU14" s="34"/>
      <c r="AV14" s="16"/>
      <c r="AW14" s="23"/>
      <c r="AX14" s="23"/>
      <c r="AY14" s="23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4"/>
    </row>
    <row r="15" spans="1:62" ht="16.5" customHeight="1">
      <c r="A15" s="547" t="s">
        <v>11</v>
      </c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1"/>
      <c r="Y15" s="532"/>
      <c r="Z15" s="35" t="s">
        <v>12</v>
      </c>
      <c r="AA15" s="23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2"/>
    </row>
    <row r="16" spans="1:62" ht="12" customHeight="1">
      <c r="A16" s="37"/>
      <c r="B16" s="37"/>
      <c r="C16" s="37"/>
      <c r="D16" s="37"/>
      <c r="E16" s="4"/>
      <c r="F16" s="38"/>
      <c r="G16" s="4"/>
      <c r="H16" s="37"/>
      <c r="I16" s="4"/>
      <c r="J16" s="4"/>
      <c r="K16" s="39"/>
      <c r="L16" s="40"/>
      <c r="M16" s="40"/>
      <c r="N16" s="40"/>
      <c r="O16" s="40"/>
      <c r="P16" s="37"/>
      <c r="Q16" s="37"/>
      <c r="R16" s="41"/>
      <c r="S16" s="37"/>
      <c r="T16" s="37"/>
      <c r="U16" s="37"/>
      <c r="V16" s="37"/>
      <c r="W16" s="37"/>
      <c r="X16" s="37"/>
      <c r="Y16" s="37"/>
      <c r="Z16" s="37"/>
      <c r="AA16" s="37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2"/>
      <c r="BJ16" s="2"/>
    </row>
    <row r="17" spans="1:62" ht="37.5" customHeight="1">
      <c r="A17" s="555" t="s">
        <v>13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  <c r="U17" s="534"/>
      <c r="V17" s="534"/>
      <c r="W17" s="534"/>
      <c r="X17" s="534"/>
      <c r="Y17" s="534"/>
      <c r="Z17" s="534"/>
      <c r="AA17" s="534"/>
      <c r="AB17" s="534"/>
      <c r="AC17" s="534"/>
      <c r="AD17" s="534"/>
      <c r="AE17" s="534"/>
      <c r="AF17" s="534"/>
      <c r="AG17" s="534"/>
      <c r="AH17" s="534"/>
      <c r="AI17" s="534"/>
      <c r="AJ17" s="534"/>
      <c r="AK17" s="534"/>
      <c r="AL17" s="534"/>
      <c r="AM17" s="534"/>
      <c r="AN17" s="534"/>
      <c r="AO17" s="534"/>
      <c r="AP17" s="534"/>
      <c r="AQ17" s="534"/>
      <c r="AR17" s="534"/>
      <c r="AS17" s="534"/>
      <c r="AT17" s="534"/>
      <c r="AU17" s="534"/>
      <c r="AV17" s="534"/>
      <c r="AW17" s="534"/>
      <c r="AX17" s="534"/>
      <c r="AY17" s="534"/>
      <c r="AZ17" s="534"/>
      <c r="BA17" s="535"/>
      <c r="BB17" s="542" t="s">
        <v>14</v>
      </c>
      <c r="BC17" s="534"/>
      <c r="BD17" s="534"/>
      <c r="BE17" s="534"/>
      <c r="BF17" s="534"/>
      <c r="BG17" s="534"/>
      <c r="BH17" s="535"/>
      <c r="BI17" s="42"/>
      <c r="BJ17" s="42"/>
    </row>
    <row r="18" spans="1:62" ht="12.75" customHeight="1">
      <c r="A18" s="538" t="s">
        <v>15</v>
      </c>
      <c r="B18" s="533" t="s">
        <v>16</v>
      </c>
      <c r="C18" s="534"/>
      <c r="D18" s="534"/>
      <c r="E18" s="534"/>
      <c r="F18" s="535"/>
      <c r="G18" s="533" t="s">
        <v>17</v>
      </c>
      <c r="H18" s="534"/>
      <c r="I18" s="534"/>
      <c r="J18" s="535"/>
      <c r="K18" s="533" t="s">
        <v>18</v>
      </c>
      <c r="L18" s="534"/>
      <c r="M18" s="534"/>
      <c r="N18" s="535"/>
      <c r="O18" s="533" t="s">
        <v>19</v>
      </c>
      <c r="P18" s="534"/>
      <c r="Q18" s="534"/>
      <c r="R18" s="534"/>
      <c r="S18" s="535"/>
      <c r="T18" s="533" t="s">
        <v>20</v>
      </c>
      <c r="U18" s="534"/>
      <c r="V18" s="534"/>
      <c r="W18" s="535"/>
      <c r="X18" s="533" t="s">
        <v>21</v>
      </c>
      <c r="Y18" s="534"/>
      <c r="Z18" s="534"/>
      <c r="AA18" s="535"/>
      <c r="AB18" s="533" t="s">
        <v>22</v>
      </c>
      <c r="AC18" s="534"/>
      <c r="AD18" s="534"/>
      <c r="AE18" s="534"/>
      <c r="AF18" s="535"/>
      <c r="AG18" s="533" t="s">
        <v>23</v>
      </c>
      <c r="AH18" s="534"/>
      <c r="AI18" s="534"/>
      <c r="AJ18" s="535"/>
      <c r="AK18" s="533" t="s">
        <v>24</v>
      </c>
      <c r="AL18" s="534"/>
      <c r="AM18" s="534"/>
      <c r="AN18" s="535"/>
      <c r="AO18" s="533" t="s">
        <v>25</v>
      </c>
      <c r="AP18" s="534"/>
      <c r="AQ18" s="534"/>
      <c r="AR18" s="535"/>
      <c r="AS18" s="533" t="s">
        <v>26</v>
      </c>
      <c r="AT18" s="534"/>
      <c r="AU18" s="534"/>
      <c r="AV18" s="534"/>
      <c r="AW18" s="535"/>
      <c r="AX18" s="533" t="s">
        <v>27</v>
      </c>
      <c r="AY18" s="534"/>
      <c r="AZ18" s="534"/>
      <c r="BA18" s="535"/>
      <c r="BB18" s="541" t="s">
        <v>28</v>
      </c>
      <c r="BC18" s="541" t="s">
        <v>29</v>
      </c>
      <c r="BD18" s="541" t="s">
        <v>30</v>
      </c>
      <c r="BE18" s="541" t="s">
        <v>31</v>
      </c>
      <c r="BF18" s="541" t="s">
        <v>32</v>
      </c>
      <c r="BG18" s="541" t="s">
        <v>33</v>
      </c>
      <c r="BH18" s="541" t="s">
        <v>34</v>
      </c>
      <c r="BI18" s="42"/>
      <c r="BJ18" s="42"/>
    </row>
    <row r="19" spans="1:62" ht="12.75" customHeight="1">
      <c r="A19" s="539"/>
      <c r="B19" s="43" t="s">
        <v>35</v>
      </c>
      <c r="C19" s="43" t="s">
        <v>36</v>
      </c>
      <c r="D19" s="43" t="s">
        <v>37</v>
      </c>
      <c r="E19" s="43" t="s">
        <v>38</v>
      </c>
      <c r="F19" s="43" t="s">
        <v>39</v>
      </c>
      <c r="G19" s="43" t="s">
        <v>40</v>
      </c>
      <c r="H19" s="43" t="s">
        <v>41</v>
      </c>
      <c r="I19" s="43" t="s">
        <v>42</v>
      </c>
      <c r="J19" s="43" t="s">
        <v>43</v>
      </c>
      <c r="K19" s="43" t="s">
        <v>44</v>
      </c>
      <c r="L19" s="43" t="s">
        <v>45</v>
      </c>
      <c r="M19" s="43" t="s">
        <v>46</v>
      </c>
      <c r="N19" s="43" t="s">
        <v>47</v>
      </c>
      <c r="O19" s="43" t="s">
        <v>35</v>
      </c>
      <c r="P19" s="43" t="s">
        <v>36</v>
      </c>
      <c r="Q19" s="43" t="s">
        <v>37</v>
      </c>
      <c r="R19" s="43" t="s">
        <v>38</v>
      </c>
      <c r="S19" s="43" t="s">
        <v>39</v>
      </c>
      <c r="T19" s="43" t="s">
        <v>48</v>
      </c>
      <c r="U19" s="43" t="s">
        <v>49</v>
      </c>
      <c r="V19" s="43" t="s">
        <v>50</v>
      </c>
      <c r="W19" s="43" t="s">
        <v>51</v>
      </c>
      <c r="X19" s="43" t="s">
        <v>52</v>
      </c>
      <c r="Y19" s="43" t="s">
        <v>53</v>
      </c>
      <c r="Z19" s="43" t="s">
        <v>54</v>
      </c>
      <c r="AA19" s="43" t="s">
        <v>55</v>
      </c>
      <c r="AB19" s="43" t="s">
        <v>52</v>
      </c>
      <c r="AC19" s="43" t="s">
        <v>53</v>
      </c>
      <c r="AD19" s="43" t="s">
        <v>54</v>
      </c>
      <c r="AE19" s="43" t="s">
        <v>55</v>
      </c>
      <c r="AF19" s="43" t="s">
        <v>56</v>
      </c>
      <c r="AG19" s="43" t="s">
        <v>40</v>
      </c>
      <c r="AH19" s="43" t="s">
        <v>41</v>
      </c>
      <c r="AI19" s="43" t="s">
        <v>42</v>
      </c>
      <c r="AJ19" s="43" t="s">
        <v>43</v>
      </c>
      <c r="AK19" s="43">
        <v>4</v>
      </c>
      <c r="AL19" s="43" t="s">
        <v>57</v>
      </c>
      <c r="AM19" s="43" t="s">
        <v>58</v>
      </c>
      <c r="AN19" s="43" t="s">
        <v>59</v>
      </c>
      <c r="AO19" s="43" t="s">
        <v>35</v>
      </c>
      <c r="AP19" s="43" t="s">
        <v>36</v>
      </c>
      <c r="AQ19" s="43" t="s">
        <v>37</v>
      </c>
      <c r="AR19" s="43" t="s">
        <v>38</v>
      </c>
      <c r="AS19" s="43" t="s">
        <v>39</v>
      </c>
      <c r="AT19" s="43" t="s">
        <v>40</v>
      </c>
      <c r="AU19" s="43" t="s">
        <v>41</v>
      </c>
      <c r="AV19" s="43" t="s">
        <v>42</v>
      </c>
      <c r="AW19" s="43" t="s">
        <v>43</v>
      </c>
      <c r="AX19" s="43">
        <v>3</v>
      </c>
      <c r="AY19" s="43">
        <v>7</v>
      </c>
      <c r="AZ19" s="43">
        <v>14</v>
      </c>
      <c r="BA19" s="43">
        <v>21</v>
      </c>
      <c r="BB19" s="539"/>
      <c r="BC19" s="539"/>
      <c r="BD19" s="539"/>
      <c r="BE19" s="539"/>
      <c r="BF19" s="539"/>
      <c r="BG19" s="539"/>
      <c r="BH19" s="539"/>
      <c r="BI19" s="42"/>
      <c r="BJ19" s="42"/>
    </row>
    <row r="20" spans="1:62" ht="12.75" customHeight="1">
      <c r="A20" s="539"/>
      <c r="B20" s="43" t="s">
        <v>60</v>
      </c>
      <c r="C20" s="43" t="s">
        <v>61</v>
      </c>
      <c r="D20" s="43" t="s">
        <v>62</v>
      </c>
      <c r="E20" s="43" t="s">
        <v>63</v>
      </c>
      <c r="F20" s="43" t="s">
        <v>48</v>
      </c>
      <c r="G20" s="43" t="s">
        <v>49</v>
      </c>
      <c r="H20" s="43" t="s">
        <v>50</v>
      </c>
      <c r="I20" s="43" t="s">
        <v>51</v>
      </c>
      <c r="J20" s="43" t="s">
        <v>52</v>
      </c>
      <c r="K20" s="43" t="s">
        <v>53</v>
      </c>
      <c r="L20" s="43" t="s">
        <v>54</v>
      </c>
      <c r="M20" s="43" t="s">
        <v>55</v>
      </c>
      <c r="N20" s="43" t="s">
        <v>56</v>
      </c>
      <c r="O20" s="43" t="s">
        <v>60</v>
      </c>
      <c r="P20" s="43" t="s">
        <v>61</v>
      </c>
      <c r="Q20" s="43" t="s">
        <v>62</v>
      </c>
      <c r="R20" s="43" t="s">
        <v>63</v>
      </c>
      <c r="S20" s="43" t="s">
        <v>64</v>
      </c>
      <c r="T20" s="43" t="s">
        <v>57</v>
      </c>
      <c r="U20" s="43" t="s">
        <v>58</v>
      </c>
      <c r="V20" s="43" t="s">
        <v>59</v>
      </c>
      <c r="W20" s="43" t="s">
        <v>35</v>
      </c>
      <c r="X20" s="43" t="s">
        <v>36</v>
      </c>
      <c r="Y20" s="43" t="s">
        <v>37</v>
      </c>
      <c r="Z20" s="43" t="s">
        <v>38</v>
      </c>
      <c r="AA20" s="43" t="s">
        <v>35</v>
      </c>
      <c r="AB20" s="43" t="s">
        <v>36</v>
      </c>
      <c r="AC20" s="43" t="s">
        <v>37</v>
      </c>
      <c r="AD20" s="43" t="s">
        <v>38</v>
      </c>
      <c r="AE20" s="43" t="s">
        <v>39</v>
      </c>
      <c r="AF20" s="43" t="s">
        <v>48</v>
      </c>
      <c r="AG20" s="43" t="s">
        <v>49</v>
      </c>
      <c r="AH20" s="43" t="s">
        <v>50</v>
      </c>
      <c r="AI20" s="43" t="s">
        <v>51</v>
      </c>
      <c r="AJ20" s="43" t="s">
        <v>44</v>
      </c>
      <c r="AK20" s="43" t="s">
        <v>45</v>
      </c>
      <c r="AL20" s="43" t="s">
        <v>46</v>
      </c>
      <c r="AM20" s="43" t="s">
        <v>47</v>
      </c>
      <c r="AN20" s="43" t="s">
        <v>65</v>
      </c>
      <c r="AO20" s="43" t="s">
        <v>60</v>
      </c>
      <c r="AP20" s="43" t="s">
        <v>61</v>
      </c>
      <c r="AQ20" s="43" t="s">
        <v>62</v>
      </c>
      <c r="AR20" s="43" t="s">
        <v>63</v>
      </c>
      <c r="AS20" s="43" t="s">
        <v>48</v>
      </c>
      <c r="AT20" s="43" t="s">
        <v>49</v>
      </c>
      <c r="AU20" s="43" t="s">
        <v>50</v>
      </c>
      <c r="AV20" s="43" t="s">
        <v>51</v>
      </c>
      <c r="AW20" s="43">
        <v>2</v>
      </c>
      <c r="AX20" s="43">
        <v>6</v>
      </c>
      <c r="AY20" s="43">
        <v>13</v>
      </c>
      <c r="AZ20" s="43">
        <v>20</v>
      </c>
      <c r="BA20" s="43">
        <v>27</v>
      </c>
      <c r="BB20" s="539"/>
      <c r="BC20" s="539"/>
      <c r="BD20" s="539"/>
      <c r="BE20" s="539"/>
      <c r="BF20" s="539"/>
      <c r="BG20" s="539"/>
      <c r="BH20" s="539"/>
      <c r="BI20" s="42"/>
      <c r="BJ20" s="42"/>
    </row>
    <row r="21" spans="1:62" ht="30.75" customHeight="1">
      <c r="A21" s="540"/>
      <c r="B21" s="44">
        <v>1</v>
      </c>
      <c r="C21" s="44">
        <v>2</v>
      </c>
      <c r="D21" s="44">
        <v>3</v>
      </c>
      <c r="E21" s="44">
        <v>4</v>
      </c>
      <c r="F21" s="44">
        <v>5</v>
      </c>
      <c r="G21" s="44">
        <v>6</v>
      </c>
      <c r="H21" s="45">
        <v>7</v>
      </c>
      <c r="I21" s="44">
        <v>8</v>
      </c>
      <c r="J21" s="44">
        <v>9</v>
      </c>
      <c r="K21" s="44">
        <v>10</v>
      </c>
      <c r="L21" s="44">
        <v>11</v>
      </c>
      <c r="M21" s="44">
        <v>12</v>
      </c>
      <c r="N21" s="44">
        <v>13</v>
      </c>
      <c r="O21" s="44">
        <v>14</v>
      </c>
      <c r="P21" s="44">
        <v>15</v>
      </c>
      <c r="Q21" s="44">
        <v>16</v>
      </c>
      <c r="R21" s="44">
        <v>17</v>
      </c>
      <c r="S21" s="44">
        <v>18</v>
      </c>
      <c r="T21" s="44">
        <v>19</v>
      </c>
      <c r="U21" s="44">
        <v>20</v>
      </c>
      <c r="V21" s="44">
        <v>21</v>
      </c>
      <c r="W21" s="44">
        <v>22</v>
      </c>
      <c r="X21" s="44">
        <v>23</v>
      </c>
      <c r="Y21" s="44">
        <v>24</v>
      </c>
      <c r="Z21" s="44">
        <v>25</v>
      </c>
      <c r="AA21" s="44">
        <v>26</v>
      </c>
      <c r="AB21" s="44">
        <v>27</v>
      </c>
      <c r="AC21" s="44">
        <v>28</v>
      </c>
      <c r="AD21" s="44">
        <v>29</v>
      </c>
      <c r="AE21" s="44">
        <v>30</v>
      </c>
      <c r="AF21" s="44">
        <v>31</v>
      </c>
      <c r="AG21" s="44">
        <v>32</v>
      </c>
      <c r="AH21" s="44">
        <v>33</v>
      </c>
      <c r="AI21" s="44">
        <v>34</v>
      </c>
      <c r="AJ21" s="44">
        <v>35</v>
      </c>
      <c r="AK21" s="44">
        <v>36</v>
      </c>
      <c r="AL21" s="44">
        <v>37</v>
      </c>
      <c r="AM21" s="44">
        <v>38</v>
      </c>
      <c r="AN21" s="44">
        <v>39</v>
      </c>
      <c r="AO21" s="44">
        <v>40</v>
      </c>
      <c r="AP21" s="44">
        <v>41</v>
      </c>
      <c r="AQ21" s="44">
        <v>42</v>
      </c>
      <c r="AR21" s="44">
        <v>43</v>
      </c>
      <c r="AS21" s="44">
        <v>44</v>
      </c>
      <c r="AT21" s="44">
        <v>45</v>
      </c>
      <c r="AU21" s="44">
        <v>46</v>
      </c>
      <c r="AV21" s="44">
        <v>47</v>
      </c>
      <c r="AW21" s="44">
        <v>48</v>
      </c>
      <c r="AX21" s="44">
        <v>49</v>
      </c>
      <c r="AY21" s="44">
        <v>50</v>
      </c>
      <c r="AZ21" s="44">
        <v>51</v>
      </c>
      <c r="BA21" s="44">
        <v>52</v>
      </c>
      <c r="BB21" s="540"/>
      <c r="BC21" s="540"/>
      <c r="BD21" s="540"/>
      <c r="BE21" s="540"/>
      <c r="BF21" s="540"/>
      <c r="BG21" s="540"/>
      <c r="BH21" s="540"/>
      <c r="BI21" s="42"/>
      <c r="BJ21" s="42"/>
    </row>
    <row r="22" spans="1:62" ht="13.5" customHeight="1">
      <c r="A22" s="46">
        <v>1</v>
      </c>
      <c r="B22" s="47"/>
      <c r="C22" s="47"/>
      <c r="D22" s="48"/>
      <c r="E22" s="48"/>
      <c r="F22" s="48"/>
      <c r="G22" s="48"/>
      <c r="H22" s="48"/>
      <c r="I22" s="49" t="s">
        <v>66</v>
      </c>
      <c r="J22" s="43"/>
      <c r="K22" s="48"/>
      <c r="L22" s="48"/>
      <c r="M22" s="48"/>
      <c r="N22" s="48"/>
      <c r="O22" s="48"/>
      <c r="P22" s="48"/>
      <c r="Q22" s="48"/>
      <c r="R22" s="369"/>
      <c r="S22" s="369"/>
      <c r="T22" s="47" t="s">
        <v>67</v>
      </c>
      <c r="U22" s="47" t="s">
        <v>67</v>
      </c>
      <c r="V22" s="47"/>
      <c r="W22" s="47"/>
      <c r="X22" s="47"/>
      <c r="Y22" s="47"/>
      <c r="Z22" s="47"/>
      <c r="AA22" s="48"/>
      <c r="AB22" s="48"/>
      <c r="AC22" s="49" t="s">
        <v>66</v>
      </c>
      <c r="AD22" s="49"/>
      <c r="AE22" s="43"/>
      <c r="AF22" s="48"/>
      <c r="AG22" s="43"/>
      <c r="AH22" s="43"/>
      <c r="AI22" s="43"/>
      <c r="AJ22" s="43"/>
      <c r="AK22" s="48"/>
      <c r="AL22" s="369"/>
      <c r="AM22" s="369"/>
      <c r="AN22" s="47" t="s">
        <v>67</v>
      </c>
      <c r="AO22" s="47" t="s">
        <v>67</v>
      </c>
      <c r="AP22" s="47" t="s">
        <v>67</v>
      </c>
      <c r="AQ22" s="47" t="s">
        <v>67</v>
      </c>
      <c r="AR22" s="47" t="s">
        <v>67</v>
      </c>
      <c r="AS22" s="47" t="s">
        <v>67</v>
      </c>
      <c r="AT22" s="47" t="s">
        <v>67</v>
      </c>
      <c r="AU22" s="47" t="s">
        <v>67</v>
      </c>
      <c r="AV22" s="47" t="s">
        <v>67</v>
      </c>
      <c r="AW22" s="47" t="s">
        <v>67</v>
      </c>
      <c r="AX22" s="47" t="s">
        <v>67</v>
      </c>
      <c r="AY22" s="47" t="s">
        <v>67</v>
      </c>
      <c r="AZ22" s="47" t="s">
        <v>67</v>
      </c>
      <c r="BA22" s="47" t="s">
        <v>67</v>
      </c>
      <c r="BB22" s="50">
        <f t="shared" ref="BB22:BB26" si="0">SUM(BC22:BH22)</f>
        <v>52</v>
      </c>
      <c r="BC22" s="51">
        <v>32</v>
      </c>
      <c r="BD22" s="51">
        <v>4</v>
      </c>
      <c r="BE22" s="51"/>
      <c r="BF22" s="51"/>
      <c r="BG22" s="51"/>
      <c r="BH22" s="51">
        <v>16</v>
      </c>
      <c r="BI22" s="42"/>
      <c r="BJ22" s="42"/>
    </row>
    <row r="23" spans="1:62" ht="12.75" customHeight="1">
      <c r="A23" s="46">
        <v>2</v>
      </c>
      <c r="B23" s="47"/>
      <c r="C23" s="47"/>
      <c r="D23" s="48"/>
      <c r="E23" s="48"/>
      <c r="F23" s="48"/>
      <c r="G23" s="48"/>
      <c r="H23" s="48"/>
      <c r="I23" s="49" t="s">
        <v>66</v>
      </c>
      <c r="J23" s="43"/>
      <c r="K23" s="48"/>
      <c r="L23" s="48"/>
      <c r="M23" s="48"/>
      <c r="N23" s="48"/>
      <c r="O23" s="48"/>
      <c r="P23" s="48"/>
      <c r="Q23" s="48"/>
      <c r="R23" s="369"/>
      <c r="S23" s="369"/>
      <c r="T23" s="47" t="s">
        <v>67</v>
      </c>
      <c r="U23" s="47" t="s">
        <v>67</v>
      </c>
      <c r="V23" s="47"/>
      <c r="W23" s="47"/>
      <c r="X23" s="47"/>
      <c r="Y23" s="47"/>
      <c r="Z23" s="47"/>
      <c r="AA23" s="52"/>
      <c r="AB23" s="48"/>
      <c r="AC23" s="49" t="s">
        <v>66</v>
      </c>
      <c r="AD23" s="49"/>
      <c r="AE23" s="43"/>
      <c r="AF23" s="48"/>
      <c r="AG23" s="43"/>
      <c r="AH23" s="43"/>
      <c r="AI23" s="48"/>
      <c r="AJ23" s="43"/>
      <c r="AK23" s="48"/>
      <c r="AL23" s="369"/>
      <c r="AM23" s="369"/>
      <c r="AN23" s="53" t="s">
        <v>68</v>
      </c>
      <c r="AO23" s="53" t="s">
        <v>68</v>
      </c>
      <c r="AP23" s="53" t="s">
        <v>68</v>
      </c>
      <c r="AQ23" s="53" t="s">
        <v>68</v>
      </c>
      <c r="AR23" s="53" t="s">
        <v>68</v>
      </c>
      <c r="AS23" s="47" t="s">
        <v>67</v>
      </c>
      <c r="AT23" s="47" t="s">
        <v>67</v>
      </c>
      <c r="AU23" s="47" t="s">
        <v>67</v>
      </c>
      <c r="AV23" s="47" t="s">
        <v>67</v>
      </c>
      <c r="AW23" s="47" t="s">
        <v>67</v>
      </c>
      <c r="AX23" s="47" t="s">
        <v>67</v>
      </c>
      <c r="AY23" s="47" t="s">
        <v>67</v>
      </c>
      <c r="AZ23" s="47" t="s">
        <v>67</v>
      </c>
      <c r="BA23" s="47" t="s">
        <v>67</v>
      </c>
      <c r="BB23" s="50">
        <f t="shared" si="0"/>
        <v>52</v>
      </c>
      <c r="BC23" s="51">
        <v>32</v>
      </c>
      <c r="BD23" s="51">
        <v>4</v>
      </c>
      <c r="BE23" s="51">
        <v>5</v>
      </c>
      <c r="BF23" s="51"/>
      <c r="BG23" s="51"/>
      <c r="BH23" s="51">
        <v>11</v>
      </c>
      <c r="BI23" s="42"/>
      <c r="BJ23" s="42"/>
    </row>
    <row r="24" spans="1:62" ht="12.75" customHeight="1">
      <c r="A24" s="46">
        <v>3</v>
      </c>
      <c r="B24" s="47"/>
      <c r="C24" s="47"/>
      <c r="D24" s="48"/>
      <c r="E24" s="48"/>
      <c r="F24" s="48"/>
      <c r="G24" s="48"/>
      <c r="H24" s="48"/>
      <c r="I24" s="49" t="s">
        <v>66</v>
      </c>
      <c r="J24" s="43"/>
      <c r="K24" s="48"/>
      <c r="L24" s="48"/>
      <c r="M24" s="48"/>
      <c r="N24" s="48"/>
      <c r="O24" s="48"/>
      <c r="P24" s="48"/>
      <c r="Q24" s="48"/>
      <c r="R24" s="369"/>
      <c r="S24" s="369"/>
      <c r="T24" s="47" t="s">
        <v>67</v>
      </c>
      <c r="U24" s="47" t="s">
        <v>67</v>
      </c>
      <c r="V24" s="47"/>
      <c r="W24" s="47"/>
      <c r="X24" s="47"/>
      <c r="Y24" s="47"/>
      <c r="Z24" s="47"/>
      <c r="AA24" s="51"/>
      <c r="AB24" s="51"/>
      <c r="AC24" s="49" t="s">
        <v>66</v>
      </c>
      <c r="AD24" s="49"/>
      <c r="AE24" s="43"/>
      <c r="AF24" s="48"/>
      <c r="AG24" s="43"/>
      <c r="AH24" s="43"/>
      <c r="AI24" s="48"/>
      <c r="AJ24" s="43"/>
      <c r="AK24" s="48"/>
      <c r="AL24" s="369"/>
      <c r="AM24" s="369"/>
      <c r="AN24" s="53" t="s">
        <v>69</v>
      </c>
      <c r="AO24" s="54" t="s">
        <v>69</v>
      </c>
      <c r="AP24" s="53" t="s">
        <v>69</v>
      </c>
      <c r="AQ24" s="53" t="s">
        <v>69</v>
      </c>
      <c r="AR24" s="53" t="s">
        <v>69</v>
      </c>
      <c r="AS24" s="47" t="s">
        <v>67</v>
      </c>
      <c r="AT24" s="47" t="s">
        <v>67</v>
      </c>
      <c r="AU24" s="47" t="s">
        <v>67</v>
      </c>
      <c r="AV24" s="47" t="s">
        <v>67</v>
      </c>
      <c r="AW24" s="47" t="s">
        <v>67</v>
      </c>
      <c r="AX24" s="47" t="s">
        <v>67</v>
      </c>
      <c r="AY24" s="47" t="s">
        <v>67</v>
      </c>
      <c r="AZ24" s="47" t="s">
        <v>67</v>
      </c>
      <c r="BA24" s="47" t="s">
        <v>67</v>
      </c>
      <c r="BB24" s="50">
        <f t="shared" si="0"/>
        <v>52</v>
      </c>
      <c r="BC24" s="51">
        <v>32</v>
      </c>
      <c r="BD24" s="51">
        <v>4</v>
      </c>
      <c r="BE24" s="51">
        <v>5</v>
      </c>
      <c r="BF24" s="51"/>
      <c r="BG24" s="51"/>
      <c r="BH24" s="51">
        <v>11</v>
      </c>
      <c r="BI24" s="42"/>
      <c r="BJ24" s="42"/>
    </row>
    <row r="25" spans="1:62" ht="12.75" customHeight="1">
      <c r="A25" s="46">
        <v>4</v>
      </c>
      <c r="B25" s="47"/>
      <c r="C25" s="47"/>
      <c r="D25" s="48"/>
      <c r="E25" s="48"/>
      <c r="F25" s="48"/>
      <c r="G25" s="48"/>
      <c r="H25" s="48"/>
      <c r="I25" s="49" t="s">
        <v>66</v>
      </c>
      <c r="J25" s="43"/>
      <c r="K25" s="48"/>
      <c r="L25" s="48"/>
      <c r="M25" s="48"/>
      <c r="N25" s="48"/>
      <c r="O25" s="55"/>
      <c r="P25" s="43"/>
      <c r="Q25" s="48"/>
      <c r="R25" s="369"/>
      <c r="S25" s="369"/>
      <c r="T25" s="47" t="s">
        <v>67</v>
      </c>
      <c r="U25" s="47" t="s">
        <v>67</v>
      </c>
      <c r="V25" s="48" t="s">
        <v>70</v>
      </c>
      <c r="W25" s="48" t="s">
        <v>70</v>
      </c>
      <c r="X25" s="48" t="s">
        <v>70</v>
      </c>
      <c r="Y25" s="48" t="s">
        <v>70</v>
      </c>
      <c r="Z25" s="48" t="s">
        <v>70</v>
      </c>
      <c r="AA25" s="48" t="s">
        <v>70</v>
      </c>
      <c r="AB25" s="48" t="s">
        <v>70</v>
      </c>
      <c r="AC25" s="48" t="s">
        <v>70</v>
      </c>
      <c r="AD25" s="48" t="s">
        <v>70</v>
      </c>
      <c r="AE25" s="48" t="s">
        <v>70</v>
      </c>
      <c r="AF25" s="48" t="s">
        <v>71</v>
      </c>
      <c r="AG25" s="48" t="s">
        <v>72</v>
      </c>
      <c r="AH25" s="56" t="s">
        <v>73</v>
      </c>
      <c r="AI25" s="56" t="s">
        <v>73</v>
      </c>
      <c r="AJ25" s="56" t="s">
        <v>73</v>
      </c>
      <c r="AK25" s="56" t="s">
        <v>73</v>
      </c>
      <c r="AL25" s="56" t="s">
        <v>73</v>
      </c>
      <c r="AM25" s="56" t="s">
        <v>73</v>
      </c>
      <c r="AN25" s="56" t="s">
        <v>73</v>
      </c>
      <c r="AO25" s="56" t="s">
        <v>73</v>
      </c>
      <c r="AP25" s="56" t="s">
        <v>73</v>
      </c>
      <c r="AQ25" s="48" t="s">
        <v>74</v>
      </c>
      <c r="AR25" s="48" t="s">
        <v>74</v>
      </c>
      <c r="AS25" s="47" t="s">
        <v>67</v>
      </c>
      <c r="AT25" s="47" t="s">
        <v>67</v>
      </c>
      <c r="AU25" s="47" t="s">
        <v>67</v>
      </c>
      <c r="AV25" s="47" t="s">
        <v>67</v>
      </c>
      <c r="AW25" s="47" t="s">
        <v>67</v>
      </c>
      <c r="AX25" s="47" t="s">
        <v>67</v>
      </c>
      <c r="AY25" s="47" t="s">
        <v>67</v>
      </c>
      <c r="AZ25" s="47" t="s">
        <v>67</v>
      </c>
      <c r="BA25" s="47" t="s">
        <v>67</v>
      </c>
      <c r="BB25" s="50">
        <f t="shared" si="0"/>
        <v>52</v>
      </c>
      <c r="BC25" s="51">
        <v>16</v>
      </c>
      <c r="BD25" s="51">
        <v>2</v>
      </c>
      <c r="BE25" s="51">
        <v>10</v>
      </c>
      <c r="BF25" s="51">
        <v>9</v>
      </c>
      <c r="BG25" s="51">
        <v>4</v>
      </c>
      <c r="BH25" s="51">
        <v>11</v>
      </c>
      <c r="BI25" s="42"/>
      <c r="BJ25" s="42"/>
    </row>
    <row r="26" spans="1:62" ht="12.75" customHeight="1">
      <c r="A26" s="57"/>
      <c r="B26" s="58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9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60" t="s">
        <v>75</v>
      </c>
      <c r="AT26" s="25"/>
      <c r="AU26" s="61"/>
      <c r="AV26" s="25"/>
      <c r="AW26" s="57"/>
      <c r="AX26" s="57"/>
      <c r="AY26" s="25"/>
      <c r="AZ26" s="57"/>
      <c r="BA26" s="57"/>
      <c r="BB26" s="62">
        <f t="shared" si="0"/>
        <v>208</v>
      </c>
      <c r="BC26" s="62">
        <f t="shared" ref="BC26:BH26" si="1">SUM(BC22:BC25)</f>
        <v>112</v>
      </c>
      <c r="BD26" s="62">
        <f t="shared" si="1"/>
        <v>14</v>
      </c>
      <c r="BE26" s="62">
        <f t="shared" si="1"/>
        <v>20</v>
      </c>
      <c r="BF26" s="62">
        <f t="shared" si="1"/>
        <v>9</v>
      </c>
      <c r="BG26" s="62">
        <f t="shared" si="1"/>
        <v>4</v>
      </c>
      <c r="BH26" s="62">
        <f t="shared" si="1"/>
        <v>49</v>
      </c>
      <c r="BI26" s="25"/>
      <c r="BJ26" s="25"/>
    </row>
    <row r="27" spans="1:62" ht="12.75" customHeight="1">
      <c r="A27" s="536" t="s">
        <v>76</v>
      </c>
      <c r="B27" s="531"/>
      <c r="C27" s="531"/>
      <c r="D27" s="531"/>
      <c r="E27" s="531"/>
      <c r="F27" s="532"/>
      <c r="G27" s="63"/>
      <c r="H27" s="63"/>
      <c r="I27" s="63"/>
      <c r="J27" s="63"/>
      <c r="K27" s="63"/>
      <c r="L27" s="63"/>
      <c r="M27" s="63"/>
      <c r="N27" s="63"/>
      <c r="O27" s="64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5"/>
      <c r="AT27" s="65"/>
      <c r="AU27" s="65"/>
      <c r="AV27" s="63"/>
      <c r="AW27" s="63"/>
      <c r="AX27" s="63"/>
      <c r="AY27" s="63"/>
      <c r="AZ27" s="63"/>
      <c r="BA27" s="63"/>
      <c r="BB27" s="66"/>
      <c r="BC27" s="66"/>
      <c r="BD27" s="66"/>
      <c r="BE27" s="66"/>
      <c r="BF27" s="66"/>
      <c r="BG27" s="66"/>
      <c r="BH27" s="66"/>
      <c r="BI27" s="42"/>
      <c r="BJ27" s="42"/>
    </row>
    <row r="28" spans="1:62" ht="15" customHeight="1">
      <c r="A28" s="536" t="s">
        <v>77</v>
      </c>
      <c r="B28" s="531"/>
      <c r="C28" s="531"/>
      <c r="D28" s="531"/>
      <c r="E28" s="531"/>
      <c r="F28" s="532"/>
      <c r="G28" s="67"/>
      <c r="H28" s="68"/>
      <c r="I28" s="537" t="s">
        <v>78</v>
      </c>
      <c r="J28" s="531"/>
      <c r="K28" s="531"/>
      <c r="L28" s="531"/>
      <c r="M28" s="531"/>
      <c r="N28" s="531"/>
      <c r="O28" s="531"/>
      <c r="P28" s="531"/>
      <c r="Q28" s="531"/>
      <c r="R28" s="531"/>
      <c r="S28" s="531"/>
      <c r="T28" s="531"/>
      <c r="U28" s="532"/>
      <c r="V28" s="69"/>
      <c r="W28" s="68" t="s">
        <v>68</v>
      </c>
      <c r="X28" s="70" t="s">
        <v>79</v>
      </c>
      <c r="Y28" s="70"/>
      <c r="Z28" s="67"/>
      <c r="AA28" s="67"/>
      <c r="AB28" s="67"/>
      <c r="AC28" s="70"/>
      <c r="AD28" s="70"/>
      <c r="AE28" s="67"/>
      <c r="AF28" s="67"/>
      <c r="AG28" s="67"/>
      <c r="AH28" s="67"/>
      <c r="AI28" s="67"/>
      <c r="AJ28" s="67"/>
      <c r="AK28" s="67"/>
      <c r="AL28" s="67"/>
      <c r="AM28" s="71"/>
      <c r="AN28" s="70"/>
      <c r="AO28" s="67"/>
      <c r="AP28" s="67"/>
      <c r="AQ28" s="68" t="s">
        <v>71</v>
      </c>
      <c r="AR28" s="70" t="s">
        <v>80</v>
      </c>
      <c r="AS28" s="70"/>
      <c r="AT28" s="70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</row>
    <row r="29" spans="1:62" ht="12.75" customHeight="1">
      <c r="A29" s="72" t="s">
        <v>81</v>
      </c>
      <c r="B29" s="73"/>
      <c r="C29" s="73"/>
      <c r="D29" s="73"/>
      <c r="E29" s="73"/>
      <c r="F29" s="73"/>
      <c r="G29" s="67"/>
      <c r="H29" s="74"/>
      <c r="I29" s="75" t="s">
        <v>82</v>
      </c>
      <c r="J29" s="74"/>
      <c r="K29" s="74"/>
      <c r="L29" s="67"/>
      <c r="M29" s="67"/>
      <c r="N29" s="74"/>
      <c r="O29" s="74"/>
      <c r="P29" s="74"/>
      <c r="Q29" s="74"/>
      <c r="R29" s="74"/>
      <c r="S29" s="74"/>
      <c r="T29" s="74"/>
      <c r="U29" s="71"/>
      <c r="V29" s="71"/>
      <c r="W29" s="70" t="s">
        <v>5</v>
      </c>
      <c r="X29" s="70" t="s">
        <v>83</v>
      </c>
      <c r="Y29" s="70"/>
      <c r="Z29" s="70"/>
      <c r="AA29" s="67"/>
      <c r="AB29" s="70"/>
      <c r="AC29" s="70"/>
      <c r="AD29" s="70"/>
      <c r="AE29" s="70"/>
      <c r="AF29" s="67"/>
      <c r="AG29" s="67"/>
      <c r="AH29" s="67"/>
      <c r="AI29" s="67"/>
      <c r="AJ29" s="67"/>
      <c r="AK29" s="70"/>
      <c r="AL29" s="70"/>
      <c r="AM29" s="70"/>
      <c r="AN29" s="70"/>
      <c r="AO29" s="70"/>
      <c r="AP29" s="70"/>
      <c r="AQ29" s="70"/>
      <c r="AR29" s="70" t="s">
        <v>84</v>
      </c>
      <c r="AS29" s="71"/>
      <c r="AT29" s="71"/>
      <c r="AU29" s="70"/>
      <c r="AV29" s="67"/>
      <c r="AW29" s="67"/>
      <c r="AX29" s="67"/>
      <c r="AY29" s="67"/>
      <c r="AZ29" s="67"/>
      <c r="BA29" s="67"/>
      <c r="BB29" s="67"/>
      <c r="BC29" s="70"/>
      <c r="BD29" s="67"/>
      <c r="BE29" s="67"/>
      <c r="BF29" s="67"/>
      <c r="BG29" s="67"/>
      <c r="BH29" s="67"/>
      <c r="BI29" s="67"/>
      <c r="BJ29" s="67"/>
    </row>
    <row r="30" spans="1:62" ht="12.75" customHeight="1">
      <c r="A30" s="70"/>
      <c r="B30" s="70"/>
      <c r="C30" s="70"/>
      <c r="D30" s="70"/>
      <c r="E30" s="70"/>
      <c r="F30" s="70"/>
      <c r="G30" s="67"/>
      <c r="H30" s="76" t="s">
        <v>66</v>
      </c>
      <c r="I30" s="70" t="s">
        <v>85</v>
      </c>
      <c r="J30" s="70"/>
      <c r="K30" s="71"/>
      <c r="L30" s="67"/>
      <c r="M30" s="67"/>
      <c r="N30" s="70"/>
      <c r="O30" s="70"/>
      <c r="P30" s="70"/>
      <c r="Q30" s="70"/>
      <c r="R30" s="70"/>
      <c r="S30" s="70"/>
      <c r="T30" s="70"/>
      <c r="U30" s="70"/>
      <c r="V30" s="70"/>
      <c r="W30" s="68" t="s">
        <v>69</v>
      </c>
      <c r="X30" s="70" t="s">
        <v>86</v>
      </c>
      <c r="Y30" s="70"/>
      <c r="Z30" s="71"/>
      <c r="AA30" s="67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68" t="s">
        <v>72</v>
      </c>
      <c r="AR30" s="70" t="s">
        <v>87</v>
      </c>
      <c r="AS30" s="67"/>
      <c r="AT30" s="70"/>
      <c r="AU30" s="70"/>
      <c r="AV30" s="67"/>
      <c r="AW30" s="67"/>
      <c r="AX30" s="67"/>
      <c r="AY30" s="67"/>
      <c r="AZ30" s="67"/>
      <c r="BA30" s="67"/>
      <c r="BB30" s="67"/>
      <c r="BC30" s="67"/>
      <c r="BD30" s="70"/>
      <c r="BE30" s="70"/>
      <c r="BF30" s="67"/>
      <c r="BG30" s="67"/>
      <c r="BH30" s="70"/>
      <c r="BI30" s="67"/>
      <c r="BJ30" s="67"/>
    </row>
    <row r="31" spans="1:62" ht="12.75" customHeight="1" thickBot="1">
      <c r="A31" s="70"/>
      <c r="B31" s="70"/>
      <c r="C31" s="67"/>
      <c r="D31" s="67"/>
      <c r="E31" s="67"/>
      <c r="F31" s="67"/>
      <c r="G31" s="67"/>
      <c r="H31" s="70" t="s">
        <v>5</v>
      </c>
      <c r="I31" s="70" t="s">
        <v>88</v>
      </c>
      <c r="J31" s="70"/>
      <c r="K31" s="70"/>
      <c r="L31" s="67"/>
      <c r="M31" s="67"/>
      <c r="N31" s="67"/>
      <c r="O31" s="67"/>
      <c r="P31" s="67"/>
      <c r="Q31" s="67"/>
      <c r="R31" s="71"/>
      <c r="S31" s="70"/>
      <c r="T31" s="67"/>
      <c r="U31" s="67"/>
      <c r="V31" s="67"/>
      <c r="W31" s="70" t="s">
        <v>5</v>
      </c>
      <c r="X31" s="70" t="s">
        <v>89</v>
      </c>
      <c r="Y31" s="70"/>
      <c r="Z31" s="70"/>
      <c r="AA31" s="67"/>
      <c r="AB31" s="67"/>
      <c r="AC31" s="70"/>
      <c r="AD31" s="67"/>
      <c r="AE31" s="67"/>
      <c r="AF31" s="67"/>
      <c r="AG31" s="67"/>
      <c r="AH31" s="67"/>
      <c r="AI31" s="67"/>
      <c r="AJ31" s="70"/>
      <c r="AK31" s="70"/>
      <c r="AL31" s="70"/>
      <c r="AM31" s="67"/>
      <c r="AN31" s="67"/>
      <c r="AO31" s="67"/>
      <c r="AP31" s="67"/>
      <c r="AQ31" s="67"/>
      <c r="AR31" s="67" t="s">
        <v>90</v>
      </c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70"/>
      <c r="BI31" s="67"/>
      <c r="BJ31" s="67"/>
    </row>
    <row r="32" spans="1:62" ht="12.75" customHeight="1" thickBot="1">
      <c r="A32" s="70"/>
      <c r="B32" s="70"/>
      <c r="C32" s="67"/>
      <c r="D32" s="67"/>
      <c r="E32" s="67"/>
      <c r="F32" s="67"/>
      <c r="G32" s="67"/>
      <c r="H32" s="369"/>
      <c r="I32" s="71" t="s">
        <v>91</v>
      </c>
      <c r="J32" s="71"/>
      <c r="K32" s="71"/>
      <c r="L32" s="67"/>
      <c r="M32" s="67"/>
      <c r="N32" s="71"/>
      <c r="O32" s="71"/>
      <c r="P32" s="67"/>
      <c r="Q32" s="67"/>
      <c r="R32" s="70"/>
      <c r="S32" s="70"/>
      <c r="T32" s="67"/>
      <c r="U32" s="67"/>
      <c r="V32" s="67"/>
      <c r="W32" s="77" t="s">
        <v>70</v>
      </c>
      <c r="X32" s="71" t="s">
        <v>92</v>
      </c>
      <c r="Y32" s="71"/>
      <c r="Z32" s="71"/>
      <c r="AA32" s="67"/>
      <c r="AB32" s="71"/>
      <c r="AC32" s="71"/>
      <c r="AD32" s="71"/>
      <c r="AE32" s="71"/>
      <c r="AF32" s="70"/>
      <c r="AG32" s="74"/>
      <c r="AH32" s="67"/>
      <c r="AI32" s="67"/>
      <c r="AJ32" s="70"/>
      <c r="AK32" s="70"/>
      <c r="AL32" s="71"/>
      <c r="AM32" s="71"/>
      <c r="AN32" s="78"/>
      <c r="AO32" s="78"/>
      <c r="AP32" s="78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71"/>
      <c r="BE32" s="70"/>
      <c r="BF32" s="70"/>
      <c r="BG32" s="70"/>
      <c r="BH32" s="70"/>
      <c r="BI32" s="67"/>
      <c r="BJ32" s="67"/>
    </row>
    <row r="33" spans="1:62" ht="12.75" customHeight="1" thickBot="1">
      <c r="A33" s="67"/>
      <c r="B33" s="67"/>
      <c r="C33" s="67"/>
      <c r="D33" s="67"/>
      <c r="E33" s="67"/>
      <c r="F33" s="67"/>
      <c r="G33" s="67"/>
      <c r="H33" s="67"/>
      <c r="I33" s="67" t="s">
        <v>93</v>
      </c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 t="s">
        <v>94</v>
      </c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</row>
    <row r="34" spans="1:62" ht="12.75" customHeight="1" thickBot="1">
      <c r="A34" s="67"/>
      <c r="B34" s="67"/>
      <c r="C34" s="67"/>
      <c r="D34" s="67"/>
      <c r="E34" s="67"/>
      <c r="F34" s="67"/>
      <c r="G34" s="67"/>
      <c r="H34" s="77" t="s">
        <v>67</v>
      </c>
      <c r="I34" s="79" t="s">
        <v>95</v>
      </c>
      <c r="J34" s="71"/>
      <c r="K34" s="71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8" t="s">
        <v>96</v>
      </c>
      <c r="X34" s="71" t="s">
        <v>97</v>
      </c>
      <c r="Y34" s="71"/>
      <c r="Z34" s="71"/>
      <c r="AA34" s="67"/>
      <c r="AB34" s="71"/>
      <c r="AC34" s="71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 t="s">
        <v>74</v>
      </c>
      <c r="AR34" s="71" t="s">
        <v>98</v>
      </c>
      <c r="AS34" s="71"/>
      <c r="AT34" s="67"/>
      <c r="AU34" s="71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</row>
    <row r="35" spans="1:62" ht="12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530" t="s">
        <v>99</v>
      </c>
      <c r="Y35" s="531"/>
      <c r="Z35" s="531"/>
      <c r="AA35" s="531"/>
      <c r="AB35" s="531"/>
      <c r="AC35" s="531"/>
      <c r="AD35" s="531"/>
      <c r="AE35" s="531"/>
      <c r="AF35" s="532"/>
      <c r="AG35" s="25"/>
      <c r="AH35" s="25"/>
      <c r="AI35" s="25"/>
      <c r="AJ35" s="6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64"/>
      <c r="AV35" s="64"/>
      <c r="AW35" s="64"/>
      <c r="AX35" s="64"/>
      <c r="AY35" s="64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22.5" customHeight="1">
      <c r="A36" s="65"/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80"/>
      <c r="P36" s="80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3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3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</row>
    <row r="37" spans="1:62" ht="22.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</row>
    <row r="38" spans="1:62" ht="24.7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42"/>
      <c r="P38" s="42"/>
      <c r="Q38" s="42"/>
      <c r="R38" s="42"/>
      <c r="S38" s="42"/>
      <c r="T38" s="42"/>
      <c r="U38" s="42"/>
      <c r="V38" s="42"/>
      <c r="W38" s="81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3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42"/>
      <c r="BG38" s="65"/>
      <c r="BH38" s="65"/>
      <c r="BI38" s="65"/>
      <c r="BJ38" s="65"/>
    </row>
    <row r="39" spans="1:62" ht="27.7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64"/>
      <c r="Y39" s="80"/>
      <c r="Z39" s="80"/>
      <c r="AA39" s="80"/>
      <c r="AB39" s="64"/>
      <c r="AC39" s="64"/>
      <c r="AD39" s="64"/>
      <c r="AE39" s="65"/>
      <c r="AF39" s="65"/>
      <c r="AG39" s="65"/>
      <c r="AH39" s="64"/>
      <c r="AI39" s="65"/>
      <c r="AJ39" s="64"/>
      <c r="AK39" s="64"/>
      <c r="AL39" s="65"/>
      <c r="AM39" s="65"/>
      <c r="AN39" s="65"/>
      <c r="AO39" s="65"/>
      <c r="AP39" s="65"/>
      <c r="AQ39" s="65"/>
      <c r="AR39" s="65"/>
      <c r="AS39" s="65"/>
      <c r="AT39" s="63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</row>
    <row r="40" spans="1:62" ht="24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42"/>
      <c r="Q40" s="42"/>
      <c r="R40" s="66"/>
      <c r="S40" s="82"/>
      <c r="T40" s="82"/>
      <c r="U40" s="82"/>
      <c r="V40" s="82"/>
      <c r="W40" s="82"/>
      <c r="X40" s="65"/>
      <c r="Y40" s="65"/>
      <c r="Z40" s="65"/>
      <c r="AA40" s="65"/>
      <c r="AB40" s="65"/>
      <c r="AC40" s="65"/>
      <c r="AD40" s="65"/>
      <c r="AE40" s="63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80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</row>
    <row r="41" spans="1:62" ht="12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</row>
    <row r="42" spans="1:62" ht="24.75" customHeight="1">
      <c r="A42" s="65"/>
      <c r="B42" s="65"/>
      <c r="C42" s="65"/>
      <c r="D42" s="65"/>
      <c r="E42" s="63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4"/>
      <c r="AE42" s="64"/>
      <c r="AF42" s="64"/>
      <c r="AG42" s="64"/>
      <c r="AH42" s="64"/>
      <c r="AI42" s="42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1:62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</row>
    <row r="53" spans="1:62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spans="1:62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spans="1:62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spans="1: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spans="1:62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1:62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1:62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1:62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1:62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1:62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spans="1:62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spans="1:62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spans="1:62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1:62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spans="1:62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spans="1:62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spans="1:62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spans="1:62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62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spans="1:62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spans="1:62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spans="1:6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spans="1:62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spans="1:62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spans="1:62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spans="1:62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spans="1:62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spans="1:62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spans="1:62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spans="1:62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spans="1:62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spans="1:62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spans="1:62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spans="1:62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spans="1:62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spans="1:62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1:62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1:6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1:62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1:62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1:62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1:62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1:62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1:62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1:62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1:62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1:6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1:62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1:62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1:62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1:62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1:62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1:62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1:6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1:62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1:62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1:62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1:62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1:62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1:62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1:62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1:62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1:62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1:6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1:62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1:62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1:62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1:62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1:62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1:62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1:62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1:62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1:62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1:6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1:62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1:62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1:62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1:62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1:62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1:62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1:62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1:62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1:62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1:6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1:62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1:62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1:62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1:6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1:62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1:62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1:62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1:62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1:62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1: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1:62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1:62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1:62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1:62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1:62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1:62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1:62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1:62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1:62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1:6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1:62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1:62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1:62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1:62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1:62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1:62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1:62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1:62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1:62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1:6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1:62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1:62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1:62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1:62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1:62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1:62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1:62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1:62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  <row r="191" spans="1:62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</row>
    <row r="192" spans="1:6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</row>
    <row r="193" spans="1:62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</row>
    <row r="194" spans="1:62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</row>
    <row r="195" spans="1:62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</row>
    <row r="196" spans="1:62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</row>
    <row r="197" spans="1:62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</row>
    <row r="198" spans="1:62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</row>
    <row r="199" spans="1:62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</row>
    <row r="200" spans="1:62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</row>
    <row r="201" spans="1:62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</row>
    <row r="202" spans="1:6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</row>
    <row r="203" spans="1:62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</row>
    <row r="204" spans="1:62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</row>
    <row r="205" spans="1:62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</row>
    <row r="206" spans="1:62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</row>
    <row r="207" spans="1:62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</row>
    <row r="208" spans="1:62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</row>
    <row r="209" spans="1:62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</row>
    <row r="210" spans="1:62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</row>
    <row r="211" spans="1:62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</row>
    <row r="212" spans="1:6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</row>
    <row r="213" spans="1:62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</row>
    <row r="214" spans="1:62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</row>
    <row r="215" spans="1:62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</row>
    <row r="216" spans="1:62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</row>
    <row r="217" spans="1:62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</row>
    <row r="218" spans="1:62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</row>
    <row r="219" spans="1:62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</row>
    <row r="220" spans="1:62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</row>
    <row r="221" spans="1:62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</row>
    <row r="222" spans="1:6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</row>
    <row r="223" spans="1:62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</row>
    <row r="224" spans="1:62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</row>
    <row r="225" spans="1:62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</row>
    <row r="226" spans="1:62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</row>
    <row r="227" spans="1:62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</row>
    <row r="228" spans="1:62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</row>
    <row r="229" spans="1:62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</row>
    <row r="230" spans="1:62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</row>
    <row r="231" spans="1:62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</row>
    <row r="232" spans="1:6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</row>
    <row r="233" spans="1:62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</row>
    <row r="234" spans="1:62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</row>
    <row r="235" spans="1:62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</row>
    <row r="236" spans="1:62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</row>
    <row r="237" spans="1:62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</row>
    <row r="238" spans="1:62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</row>
    <row r="239" spans="1:62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</row>
    <row r="240" spans="1:62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</row>
    <row r="241" spans="1:62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</row>
    <row r="242" spans="1:6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</row>
    <row r="243" spans="1:62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</row>
    <row r="244" spans="1:62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</row>
    <row r="245" spans="1:62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</row>
    <row r="246" spans="1:62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</row>
    <row r="247" spans="1:62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</row>
    <row r="248" spans="1:62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</row>
    <row r="249" spans="1:62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</row>
    <row r="250" spans="1:62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</row>
    <row r="251" spans="1:62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</row>
    <row r="252" spans="1:6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</row>
    <row r="253" spans="1:62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</row>
    <row r="254" spans="1:62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</row>
    <row r="255" spans="1:62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</row>
    <row r="256" spans="1:62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</row>
    <row r="257" spans="1:62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</row>
    <row r="258" spans="1:62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</row>
    <row r="259" spans="1:62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</row>
    <row r="260" spans="1:62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</row>
    <row r="261" spans="1:62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</row>
    <row r="262" spans="1: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</row>
    <row r="263" spans="1:62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</row>
    <row r="264" spans="1:62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</row>
    <row r="265" spans="1:62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</row>
    <row r="266" spans="1:62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</row>
    <row r="267" spans="1:62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</row>
    <row r="268" spans="1:62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</row>
    <row r="269" spans="1:62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</row>
    <row r="270" spans="1:62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</row>
    <row r="271" spans="1:62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</row>
    <row r="272" spans="1:6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</row>
    <row r="273" spans="1:62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</row>
    <row r="274" spans="1:62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</row>
    <row r="275" spans="1:62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</row>
    <row r="276" spans="1:62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</row>
    <row r="277" spans="1:62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</row>
    <row r="278" spans="1:62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</row>
    <row r="279" spans="1:62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</row>
    <row r="280" spans="1:62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</row>
    <row r="281" spans="1:62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</row>
    <row r="282" spans="1:6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</row>
    <row r="283" spans="1:62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</row>
    <row r="284" spans="1:62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</row>
    <row r="285" spans="1:62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</row>
    <row r="286" spans="1:62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</row>
    <row r="287" spans="1:62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</row>
    <row r="288" spans="1:62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</row>
    <row r="289" spans="1:62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</row>
    <row r="290" spans="1:62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</row>
    <row r="291" spans="1:62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</row>
    <row r="292" spans="1:6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</row>
    <row r="293" spans="1:62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</row>
    <row r="294" spans="1:62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</row>
    <row r="295" spans="1:62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</row>
    <row r="296" spans="1:62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</row>
    <row r="297" spans="1:62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</row>
    <row r="298" spans="1:62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</row>
    <row r="299" spans="1:62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</row>
    <row r="300" spans="1:62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</row>
    <row r="301" spans="1:62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</row>
    <row r="302" spans="1:6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</row>
    <row r="303" spans="1:62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</row>
    <row r="304" spans="1:62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</row>
    <row r="305" spans="1:62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</row>
    <row r="306" spans="1:62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</row>
    <row r="307" spans="1:62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</row>
    <row r="308" spans="1:62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</row>
    <row r="309" spans="1:62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</row>
    <row r="310" spans="1:62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</row>
    <row r="311" spans="1:62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</row>
    <row r="312" spans="1:6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</row>
    <row r="313" spans="1:62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</row>
    <row r="314" spans="1:62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</row>
    <row r="315" spans="1:62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</row>
    <row r="316" spans="1:62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</row>
    <row r="317" spans="1:62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</row>
    <row r="318" spans="1:62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</row>
    <row r="319" spans="1:62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</row>
    <row r="320" spans="1:62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</row>
    <row r="321" spans="1:62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</row>
    <row r="322" spans="1:6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</row>
    <row r="323" spans="1:62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</row>
    <row r="324" spans="1:62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</row>
    <row r="325" spans="1:62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</row>
    <row r="326" spans="1:62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</row>
    <row r="327" spans="1:62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</row>
    <row r="328" spans="1:62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</row>
    <row r="329" spans="1:62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</row>
    <row r="330" spans="1:62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</row>
    <row r="331" spans="1:62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</row>
    <row r="332" spans="1:6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</row>
    <row r="333" spans="1:62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</row>
    <row r="334" spans="1:62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</row>
    <row r="335" spans="1:62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</row>
    <row r="336" spans="1:62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</row>
    <row r="337" spans="1:62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</row>
    <row r="338" spans="1:62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</row>
    <row r="339" spans="1:62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</row>
    <row r="340" spans="1:62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</row>
    <row r="341" spans="1:62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</row>
    <row r="342" spans="1:6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</row>
    <row r="343" spans="1:62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</row>
    <row r="344" spans="1:62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</row>
    <row r="345" spans="1:62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</row>
    <row r="346" spans="1:62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</row>
    <row r="347" spans="1:62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</row>
    <row r="348" spans="1:62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</row>
    <row r="349" spans="1:62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</row>
    <row r="350" spans="1:62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</row>
    <row r="351" spans="1:62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</row>
    <row r="352" spans="1:6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</row>
    <row r="353" spans="1:62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</row>
    <row r="354" spans="1:62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</row>
    <row r="355" spans="1:62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</row>
    <row r="356" spans="1:62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</row>
    <row r="357" spans="1:62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</row>
    <row r="358" spans="1:62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</row>
    <row r="359" spans="1:62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</row>
    <row r="360" spans="1:62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</row>
    <row r="361" spans="1:62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</row>
    <row r="362" spans="1: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</row>
    <row r="363" spans="1:62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</row>
    <row r="364" spans="1:62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</row>
    <row r="365" spans="1:62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</row>
    <row r="366" spans="1:62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</row>
    <row r="367" spans="1:62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</row>
    <row r="368" spans="1:62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</row>
    <row r="369" spans="1:62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</row>
    <row r="370" spans="1:62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</row>
    <row r="371" spans="1:62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</row>
    <row r="372" spans="1:6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</row>
    <row r="373" spans="1:62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</row>
    <row r="374" spans="1:62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</row>
    <row r="375" spans="1:62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</row>
    <row r="376" spans="1:62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</row>
    <row r="377" spans="1:62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</row>
    <row r="378" spans="1:62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</row>
    <row r="379" spans="1:62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</row>
    <row r="380" spans="1:62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</row>
    <row r="381" spans="1:62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</row>
    <row r="382" spans="1:6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</row>
    <row r="383" spans="1:62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</row>
    <row r="384" spans="1:62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</row>
    <row r="385" spans="1:62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</row>
    <row r="386" spans="1:62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</row>
    <row r="387" spans="1:62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</row>
    <row r="388" spans="1:62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</row>
    <row r="389" spans="1:62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</row>
    <row r="390" spans="1:62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</row>
    <row r="391" spans="1:62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</row>
    <row r="392" spans="1:6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</row>
    <row r="393" spans="1:62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</row>
    <row r="394" spans="1:62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</row>
    <row r="395" spans="1:62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</row>
    <row r="396" spans="1:62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</row>
    <row r="397" spans="1:62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</row>
    <row r="398" spans="1:62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</row>
    <row r="399" spans="1:62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</row>
    <row r="400" spans="1:62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</row>
    <row r="401" spans="1:62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</row>
    <row r="402" spans="1:6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</row>
    <row r="403" spans="1:62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</row>
    <row r="404" spans="1:62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</row>
    <row r="405" spans="1:62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</row>
    <row r="406" spans="1:62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</row>
    <row r="407" spans="1:62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</row>
    <row r="408" spans="1:62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</row>
    <row r="409" spans="1:62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</row>
    <row r="410" spans="1:62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</row>
    <row r="411" spans="1:62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</row>
    <row r="412" spans="1:6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</row>
    <row r="413" spans="1:62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</row>
    <row r="414" spans="1:62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</row>
    <row r="415" spans="1:62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</row>
    <row r="416" spans="1:62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</row>
    <row r="417" spans="1:62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</row>
    <row r="418" spans="1:62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</row>
    <row r="419" spans="1:62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</row>
    <row r="420" spans="1:62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</row>
    <row r="421" spans="1:62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</row>
    <row r="422" spans="1:6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</row>
    <row r="423" spans="1:62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</row>
    <row r="424" spans="1:62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</row>
    <row r="425" spans="1:62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</row>
    <row r="426" spans="1:62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</row>
    <row r="427" spans="1:62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</row>
    <row r="428" spans="1:62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</row>
    <row r="429" spans="1:62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</row>
    <row r="430" spans="1:62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</row>
    <row r="431" spans="1:62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</row>
    <row r="432" spans="1:6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</row>
    <row r="433" spans="1:62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</row>
    <row r="434" spans="1:62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</row>
    <row r="435" spans="1:62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</row>
    <row r="436" spans="1:62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</row>
    <row r="437" spans="1:62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</row>
    <row r="438" spans="1:62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</row>
    <row r="439" spans="1:62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</row>
    <row r="440" spans="1:62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</row>
    <row r="441" spans="1:62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</row>
    <row r="442" spans="1:6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</row>
    <row r="443" spans="1:62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</row>
    <row r="444" spans="1:62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</row>
    <row r="445" spans="1:62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</row>
    <row r="446" spans="1:62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</row>
    <row r="447" spans="1:62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</row>
    <row r="448" spans="1:62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</row>
    <row r="449" spans="1:62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</row>
    <row r="450" spans="1:62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</row>
    <row r="451" spans="1:62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</row>
    <row r="452" spans="1:6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</row>
    <row r="453" spans="1:62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</row>
    <row r="454" spans="1:62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</row>
    <row r="455" spans="1:62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</row>
    <row r="456" spans="1:62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</row>
    <row r="457" spans="1:62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</row>
    <row r="458" spans="1:62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</row>
    <row r="459" spans="1:62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</row>
    <row r="460" spans="1:62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</row>
    <row r="461" spans="1:62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</row>
    <row r="462" spans="1: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</row>
    <row r="463" spans="1:62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</row>
    <row r="464" spans="1:62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</row>
    <row r="465" spans="1:62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</row>
    <row r="466" spans="1:62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</row>
    <row r="467" spans="1:62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</row>
    <row r="468" spans="1:62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</row>
    <row r="469" spans="1:62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</row>
    <row r="470" spans="1:62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</row>
    <row r="471" spans="1:62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</row>
    <row r="472" spans="1:6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</row>
    <row r="473" spans="1:62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</row>
    <row r="474" spans="1:62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</row>
    <row r="475" spans="1:62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</row>
    <row r="476" spans="1:62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</row>
    <row r="477" spans="1:62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</row>
    <row r="478" spans="1:62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</row>
    <row r="479" spans="1:62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</row>
    <row r="480" spans="1:62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</row>
    <row r="481" spans="1:62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</row>
    <row r="482" spans="1:6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</row>
    <row r="483" spans="1:62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</row>
    <row r="484" spans="1:62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</row>
    <row r="485" spans="1:62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</row>
    <row r="486" spans="1:62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</row>
    <row r="487" spans="1:62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</row>
    <row r="488" spans="1:62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</row>
    <row r="489" spans="1:62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</row>
    <row r="490" spans="1:62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</row>
    <row r="491" spans="1:62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</row>
    <row r="492" spans="1:6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</row>
    <row r="493" spans="1:62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</row>
    <row r="494" spans="1:62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</row>
    <row r="495" spans="1:62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</row>
    <row r="496" spans="1:62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</row>
    <row r="497" spans="1:62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</row>
    <row r="498" spans="1:62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</row>
    <row r="499" spans="1:62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</row>
    <row r="500" spans="1:62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</row>
    <row r="501" spans="1:62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</row>
    <row r="502" spans="1:6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</row>
    <row r="503" spans="1:62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</row>
    <row r="504" spans="1:62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</row>
    <row r="505" spans="1:62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</row>
    <row r="506" spans="1:62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</row>
    <row r="507" spans="1:62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</row>
    <row r="508" spans="1:62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</row>
    <row r="509" spans="1:62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</row>
    <row r="510" spans="1:62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</row>
    <row r="511" spans="1:62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</row>
    <row r="512" spans="1:6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</row>
    <row r="513" spans="1:62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</row>
    <row r="514" spans="1:62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</row>
    <row r="515" spans="1:62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</row>
    <row r="516" spans="1:62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</row>
    <row r="517" spans="1:62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</row>
    <row r="518" spans="1:62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</row>
    <row r="519" spans="1:62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</row>
    <row r="520" spans="1:62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</row>
    <row r="521" spans="1:62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</row>
    <row r="522" spans="1:6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</row>
    <row r="523" spans="1:62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</row>
    <row r="524" spans="1:62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</row>
    <row r="525" spans="1:62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</row>
    <row r="526" spans="1:62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</row>
    <row r="527" spans="1:62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</row>
    <row r="528" spans="1:62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</row>
    <row r="529" spans="1:62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</row>
    <row r="530" spans="1:62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</row>
    <row r="531" spans="1:62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</row>
    <row r="532" spans="1:6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</row>
    <row r="533" spans="1:62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</row>
    <row r="534" spans="1:62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</row>
    <row r="535" spans="1:62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</row>
    <row r="536" spans="1:62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</row>
    <row r="537" spans="1:62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</row>
    <row r="538" spans="1:62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</row>
    <row r="539" spans="1:62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</row>
    <row r="540" spans="1:62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</row>
    <row r="541" spans="1:62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</row>
    <row r="542" spans="1:6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</row>
    <row r="543" spans="1:62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</row>
    <row r="544" spans="1:62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</row>
    <row r="545" spans="1:62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</row>
    <row r="546" spans="1:62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</row>
    <row r="547" spans="1:62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</row>
    <row r="548" spans="1:62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</row>
    <row r="549" spans="1:62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</row>
    <row r="550" spans="1:62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</row>
    <row r="551" spans="1:62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</row>
    <row r="552" spans="1:6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</row>
    <row r="553" spans="1:62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</row>
    <row r="554" spans="1:62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</row>
    <row r="555" spans="1:62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</row>
    <row r="556" spans="1:62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</row>
    <row r="557" spans="1:62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</row>
    <row r="558" spans="1:62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</row>
    <row r="559" spans="1:62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</row>
    <row r="560" spans="1:62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</row>
    <row r="561" spans="1:62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</row>
    <row r="562" spans="1: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</row>
    <row r="563" spans="1:62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</row>
    <row r="564" spans="1:62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</row>
    <row r="565" spans="1:62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</row>
    <row r="566" spans="1:62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</row>
    <row r="567" spans="1:62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</row>
    <row r="568" spans="1:62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</row>
    <row r="569" spans="1:62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</row>
    <row r="570" spans="1:62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</row>
    <row r="571" spans="1:62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</row>
    <row r="572" spans="1:6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</row>
    <row r="573" spans="1:62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</row>
    <row r="574" spans="1:62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</row>
    <row r="575" spans="1:62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</row>
    <row r="576" spans="1:62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</row>
    <row r="577" spans="1:62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</row>
    <row r="578" spans="1:62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</row>
    <row r="579" spans="1:62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</row>
    <row r="580" spans="1:62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</row>
    <row r="581" spans="1:62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</row>
    <row r="582" spans="1:6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</row>
    <row r="583" spans="1:62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</row>
    <row r="584" spans="1:62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</row>
    <row r="585" spans="1:62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</row>
    <row r="586" spans="1:62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</row>
    <row r="587" spans="1:62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</row>
    <row r="588" spans="1:62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</row>
    <row r="589" spans="1:62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</row>
    <row r="590" spans="1:62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</row>
    <row r="591" spans="1:62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</row>
    <row r="592" spans="1:6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</row>
    <row r="593" spans="1:62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</row>
    <row r="594" spans="1:62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</row>
    <row r="595" spans="1:62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</row>
    <row r="596" spans="1:62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</row>
    <row r="597" spans="1:62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</row>
    <row r="598" spans="1:62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</row>
    <row r="599" spans="1:62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</row>
    <row r="600" spans="1:62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</row>
    <row r="601" spans="1:62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</row>
    <row r="602" spans="1:6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</row>
    <row r="603" spans="1:62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</row>
    <row r="604" spans="1:62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</row>
    <row r="605" spans="1:62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</row>
    <row r="606" spans="1:62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</row>
    <row r="607" spans="1:62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</row>
    <row r="608" spans="1:62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</row>
    <row r="609" spans="1:62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</row>
    <row r="610" spans="1:62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</row>
    <row r="611" spans="1:62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</row>
    <row r="612" spans="1:6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</row>
    <row r="613" spans="1:62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</row>
    <row r="614" spans="1:62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</row>
    <row r="615" spans="1:62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</row>
    <row r="616" spans="1:62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</row>
    <row r="617" spans="1:62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</row>
    <row r="618" spans="1:62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</row>
    <row r="619" spans="1:62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</row>
    <row r="620" spans="1:62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</row>
    <row r="621" spans="1:62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</row>
    <row r="622" spans="1:6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</row>
    <row r="623" spans="1:62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</row>
    <row r="624" spans="1:62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</row>
    <row r="625" spans="1:62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</row>
    <row r="626" spans="1:62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</row>
    <row r="627" spans="1:62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</row>
    <row r="628" spans="1:62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</row>
    <row r="629" spans="1:62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</row>
    <row r="630" spans="1:62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</row>
    <row r="631" spans="1:62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</row>
    <row r="632" spans="1:6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</row>
    <row r="633" spans="1:62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</row>
    <row r="634" spans="1:62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</row>
    <row r="635" spans="1:62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</row>
    <row r="636" spans="1:62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</row>
    <row r="637" spans="1:62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</row>
    <row r="638" spans="1:62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</row>
    <row r="639" spans="1:62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</row>
    <row r="640" spans="1:62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</row>
    <row r="641" spans="1:62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</row>
    <row r="642" spans="1:6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</row>
    <row r="643" spans="1:62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</row>
    <row r="644" spans="1:62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</row>
    <row r="645" spans="1:62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</row>
    <row r="646" spans="1:62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</row>
    <row r="647" spans="1:62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</row>
    <row r="648" spans="1:62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</row>
    <row r="649" spans="1:62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</row>
    <row r="650" spans="1:62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</row>
    <row r="651" spans="1:62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</row>
    <row r="652" spans="1:6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</row>
    <row r="653" spans="1:62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</row>
    <row r="654" spans="1:62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</row>
    <row r="655" spans="1:62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</row>
    <row r="656" spans="1:62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</row>
    <row r="657" spans="1:62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</row>
    <row r="658" spans="1:62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</row>
    <row r="659" spans="1:62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</row>
    <row r="660" spans="1:62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</row>
    <row r="661" spans="1:62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</row>
    <row r="662" spans="1: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</row>
    <row r="663" spans="1:62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</row>
    <row r="664" spans="1:62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</row>
    <row r="665" spans="1:62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</row>
    <row r="666" spans="1:62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</row>
    <row r="667" spans="1:62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</row>
    <row r="668" spans="1:62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</row>
    <row r="669" spans="1:62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</row>
    <row r="670" spans="1:62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</row>
    <row r="671" spans="1:62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</row>
    <row r="672" spans="1:6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</row>
    <row r="673" spans="1:62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</row>
    <row r="674" spans="1:62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</row>
    <row r="675" spans="1:62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</row>
    <row r="676" spans="1:62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</row>
    <row r="677" spans="1:62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</row>
    <row r="678" spans="1:62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</row>
    <row r="679" spans="1:62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</row>
    <row r="680" spans="1:62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</row>
    <row r="681" spans="1:62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</row>
    <row r="682" spans="1:6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</row>
    <row r="683" spans="1:62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</row>
    <row r="684" spans="1:62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</row>
    <row r="685" spans="1:62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</row>
    <row r="686" spans="1:62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</row>
    <row r="687" spans="1:62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</row>
    <row r="688" spans="1:62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</row>
    <row r="689" spans="1:62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</row>
    <row r="690" spans="1:62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</row>
    <row r="691" spans="1:62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</row>
    <row r="692" spans="1:6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</row>
    <row r="693" spans="1:62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</row>
    <row r="694" spans="1:62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</row>
    <row r="695" spans="1:62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</row>
    <row r="696" spans="1:62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</row>
    <row r="697" spans="1:62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</row>
    <row r="698" spans="1:62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</row>
    <row r="699" spans="1:62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</row>
    <row r="700" spans="1:62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</row>
    <row r="701" spans="1:62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</row>
    <row r="702" spans="1:6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</row>
    <row r="703" spans="1:62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</row>
    <row r="704" spans="1:62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</row>
    <row r="705" spans="1:62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</row>
    <row r="706" spans="1:62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</row>
    <row r="707" spans="1:62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</row>
    <row r="708" spans="1:62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</row>
    <row r="709" spans="1:62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</row>
    <row r="710" spans="1:62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</row>
    <row r="711" spans="1:62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</row>
    <row r="712" spans="1:6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</row>
    <row r="713" spans="1:62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</row>
    <row r="714" spans="1:62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</row>
    <row r="715" spans="1:62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</row>
    <row r="716" spans="1:62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</row>
    <row r="717" spans="1:62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</row>
    <row r="718" spans="1:62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</row>
    <row r="719" spans="1:62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</row>
    <row r="720" spans="1:62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</row>
    <row r="721" spans="1:62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</row>
    <row r="722" spans="1:6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</row>
    <row r="723" spans="1:62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</row>
    <row r="724" spans="1:62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</row>
    <row r="725" spans="1:62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</row>
    <row r="726" spans="1:62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</row>
    <row r="727" spans="1:62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</row>
    <row r="728" spans="1:62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</row>
    <row r="729" spans="1:62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</row>
    <row r="730" spans="1:62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</row>
    <row r="731" spans="1:62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</row>
    <row r="732" spans="1:6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</row>
    <row r="733" spans="1:62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</row>
    <row r="734" spans="1:62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</row>
    <row r="735" spans="1:62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</row>
    <row r="736" spans="1:62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</row>
    <row r="737" spans="1:62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</row>
    <row r="738" spans="1:62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</row>
    <row r="739" spans="1:62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</row>
    <row r="740" spans="1:62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</row>
    <row r="741" spans="1:62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</row>
    <row r="742" spans="1:6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</row>
    <row r="743" spans="1:62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</row>
    <row r="744" spans="1:62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</row>
    <row r="745" spans="1:62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</row>
    <row r="746" spans="1:62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</row>
    <row r="747" spans="1:62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</row>
    <row r="748" spans="1:62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</row>
    <row r="749" spans="1:62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</row>
    <row r="750" spans="1:62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</row>
    <row r="751" spans="1:62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</row>
    <row r="752" spans="1:6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</row>
    <row r="753" spans="1:62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</row>
    <row r="754" spans="1:62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</row>
    <row r="755" spans="1:62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</row>
    <row r="756" spans="1:62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</row>
    <row r="757" spans="1:62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</row>
    <row r="758" spans="1:62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</row>
    <row r="759" spans="1:62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</row>
    <row r="760" spans="1:62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</row>
    <row r="761" spans="1:62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</row>
    <row r="762" spans="1: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</row>
    <row r="763" spans="1:62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</row>
    <row r="764" spans="1:62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</row>
    <row r="765" spans="1:62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</row>
    <row r="766" spans="1:62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</row>
    <row r="767" spans="1:62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</row>
    <row r="768" spans="1:62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</row>
    <row r="769" spans="1:62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</row>
    <row r="770" spans="1:62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</row>
    <row r="771" spans="1:62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</row>
    <row r="772" spans="1:6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</row>
    <row r="773" spans="1:62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</row>
    <row r="774" spans="1:62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</row>
    <row r="775" spans="1:62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</row>
    <row r="776" spans="1:62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</row>
    <row r="777" spans="1:62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</row>
    <row r="778" spans="1:62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</row>
    <row r="779" spans="1:62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</row>
    <row r="780" spans="1:62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</row>
    <row r="781" spans="1:62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</row>
    <row r="782" spans="1:6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</row>
    <row r="783" spans="1:62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</row>
    <row r="784" spans="1:62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</row>
    <row r="785" spans="1:62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</row>
    <row r="786" spans="1:62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</row>
    <row r="787" spans="1:62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</row>
    <row r="788" spans="1:62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</row>
    <row r="789" spans="1:62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</row>
    <row r="790" spans="1:62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</row>
    <row r="791" spans="1:62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</row>
    <row r="792" spans="1:6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</row>
    <row r="793" spans="1:62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</row>
    <row r="794" spans="1:62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</row>
    <row r="795" spans="1:62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</row>
    <row r="796" spans="1:62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</row>
    <row r="797" spans="1:62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</row>
    <row r="798" spans="1:62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</row>
    <row r="799" spans="1:62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</row>
    <row r="800" spans="1:62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</row>
    <row r="801" spans="1:62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</row>
    <row r="802" spans="1:6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</row>
    <row r="803" spans="1:62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</row>
    <row r="804" spans="1:62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</row>
    <row r="805" spans="1:62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</row>
    <row r="806" spans="1:62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</row>
    <row r="807" spans="1:62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</row>
    <row r="808" spans="1:62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</row>
    <row r="809" spans="1:62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</row>
    <row r="810" spans="1:62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</row>
    <row r="811" spans="1:62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</row>
    <row r="812" spans="1:6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</row>
    <row r="813" spans="1:62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</row>
    <row r="814" spans="1:62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</row>
    <row r="815" spans="1:62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</row>
    <row r="816" spans="1:62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</row>
    <row r="817" spans="1:62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</row>
    <row r="818" spans="1:62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</row>
    <row r="819" spans="1:62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</row>
    <row r="820" spans="1:62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</row>
    <row r="821" spans="1:62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</row>
    <row r="822" spans="1:6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</row>
    <row r="823" spans="1:62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</row>
    <row r="824" spans="1:62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</row>
    <row r="825" spans="1:62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</row>
    <row r="826" spans="1:62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</row>
    <row r="827" spans="1:62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</row>
    <row r="828" spans="1:62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</row>
    <row r="829" spans="1:62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</row>
    <row r="830" spans="1:62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</row>
    <row r="831" spans="1:62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</row>
    <row r="832" spans="1:6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</row>
    <row r="833" spans="1:62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</row>
    <row r="834" spans="1:62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</row>
    <row r="835" spans="1:62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</row>
    <row r="836" spans="1:62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</row>
    <row r="837" spans="1:62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</row>
    <row r="838" spans="1:62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</row>
    <row r="839" spans="1:62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</row>
    <row r="840" spans="1:62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</row>
    <row r="841" spans="1:62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</row>
    <row r="842" spans="1:6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</row>
    <row r="843" spans="1:62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</row>
    <row r="844" spans="1:62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</row>
    <row r="845" spans="1:62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</row>
    <row r="846" spans="1:62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</row>
    <row r="847" spans="1:62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</row>
    <row r="848" spans="1:62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</row>
    <row r="849" spans="1:62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</row>
    <row r="850" spans="1:62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</row>
    <row r="851" spans="1:62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</row>
    <row r="852" spans="1:6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</row>
    <row r="853" spans="1:62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</row>
    <row r="854" spans="1:62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</row>
    <row r="855" spans="1:62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</row>
    <row r="856" spans="1:62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</row>
    <row r="857" spans="1:62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</row>
    <row r="858" spans="1:62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</row>
    <row r="859" spans="1:62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</row>
    <row r="860" spans="1:62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</row>
    <row r="861" spans="1:62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</row>
    <row r="862" spans="1: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</row>
    <row r="863" spans="1:62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</row>
    <row r="864" spans="1:62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</row>
    <row r="865" spans="1:62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</row>
    <row r="866" spans="1:62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</row>
    <row r="867" spans="1:62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</row>
    <row r="868" spans="1:62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</row>
    <row r="869" spans="1:62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</row>
    <row r="870" spans="1:62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</row>
    <row r="871" spans="1:62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</row>
    <row r="872" spans="1:6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</row>
    <row r="873" spans="1:62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</row>
    <row r="874" spans="1:62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</row>
    <row r="875" spans="1:62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</row>
    <row r="876" spans="1:62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</row>
    <row r="877" spans="1:62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</row>
    <row r="878" spans="1:62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</row>
    <row r="879" spans="1:62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</row>
    <row r="880" spans="1:62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</row>
    <row r="881" spans="1:62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</row>
    <row r="882" spans="1:6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</row>
    <row r="883" spans="1:62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</row>
    <row r="884" spans="1:62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</row>
    <row r="885" spans="1:62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</row>
    <row r="886" spans="1:62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</row>
    <row r="887" spans="1:62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</row>
    <row r="888" spans="1:62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</row>
    <row r="889" spans="1:62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</row>
    <row r="890" spans="1:62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</row>
    <row r="891" spans="1:62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</row>
    <row r="892" spans="1:6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</row>
    <row r="893" spans="1:62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</row>
    <row r="894" spans="1:62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</row>
    <row r="895" spans="1:62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</row>
    <row r="896" spans="1:62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</row>
    <row r="897" spans="1:62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</row>
    <row r="898" spans="1:62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</row>
    <row r="899" spans="1:62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</row>
    <row r="900" spans="1:62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</row>
    <row r="901" spans="1:62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</row>
    <row r="902" spans="1:6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</row>
    <row r="903" spans="1:62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</row>
    <row r="904" spans="1:62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</row>
    <row r="905" spans="1:62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</row>
    <row r="906" spans="1:62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</row>
    <row r="907" spans="1:62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</row>
    <row r="908" spans="1:62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</row>
    <row r="909" spans="1:62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</row>
    <row r="910" spans="1:62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</row>
    <row r="911" spans="1:62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</row>
    <row r="912" spans="1:6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</row>
    <row r="913" spans="1:62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</row>
    <row r="914" spans="1:62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</row>
    <row r="915" spans="1:62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</row>
    <row r="916" spans="1:62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</row>
    <row r="917" spans="1:62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</row>
    <row r="918" spans="1:62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</row>
    <row r="919" spans="1:62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</row>
    <row r="920" spans="1:62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</row>
    <row r="921" spans="1:62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</row>
    <row r="922" spans="1:6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</row>
    <row r="923" spans="1:62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</row>
    <row r="924" spans="1:62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</row>
    <row r="925" spans="1:62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</row>
    <row r="926" spans="1:62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</row>
    <row r="927" spans="1:62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</row>
    <row r="928" spans="1:62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</row>
    <row r="929" spans="1:62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</row>
    <row r="930" spans="1:62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</row>
    <row r="931" spans="1:62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</row>
    <row r="932" spans="1:6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</row>
    <row r="933" spans="1:62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</row>
    <row r="934" spans="1:62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</row>
    <row r="935" spans="1:62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</row>
    <row r="936" spans="1:62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</row>
    <row r="937" spans="1:62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</row>
    <row r="938" spans="1:62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</row>
    <row r="939" spans="1:62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</row>
    <row r="940" spans="1:62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</row>
    <row r="941" spans="1:62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</row>
    <row r="942" spans="1:6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</row>
    <row r="943" spans="1:62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</row>
    <row r="944" spans="1:62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</row>
    <row r="945" spans="1:62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</row>
    <row r="946" spans="1:62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</row>
    <row r="947" spans="1:62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</row>
    <row r="948" spans="1:62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</row>
    <row r="949" spans="1:62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</row>
    <row r="950" spans="1:62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</row>
    <row r="951" spans="1:62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</row>
    <row r="952" spans="1:6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</row>
    <row r="953" spans="1:62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</row>
    <row r="954" spans="1:62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</row>
    <row r="955" spans="1:62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</row>
    <row r="956" spans="1:62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</row>
    <row r="957" spans="1:62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</row>
    <row r="958" spans="1:62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</row>
    <row r="959" spans="1:62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</row>
    <row r="960" spans="1:62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</row>
    <row r="961" spans="1:62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</row>
    <row r="962" spans="1: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</row>
    <row r="963" spans="1:62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</row>
    <row r="964" spans="1:62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</row>
    <row r="965" spans="1:62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</row>
    <row r="966" spans="1:62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</row>
    <row r="967" spans="1:62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</row>
    <row r="968" spans="1:62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</row>
    <row r="969" spans="1:62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</row>
    <row r="970" spans="1:62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</row>
    <row r="971" spans="1:62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</row>
    <row r="972" spans="1:6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</row>
    <row r="973" spans="1:62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</row>
    <row r="974" spans="1:62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</row>
    <row r="975" spans="1:62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</row>
    <row r="976" spans="1:62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</row>
    <row r="977" spans="1:62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</row>
    <row r="978" spans="1:62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</row>
    <row r="979" spans="1:62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</row>
    <row r="980" spans="1:62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</row>
    <row r="981" spans="1:62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</row>
    <row r="982" spans="1:6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</row>
    <row r="983" spans="1:62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</row>
    <row r="984" spans="1:62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</row>
    <row r="985" spans="1:62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</row>
    <row r="986" spans="1:62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</row>
    <row r="987" spans="1:62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</row>
    <row r="988" spans="1:62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</row>
    <row r="989" spans="1:62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</row>
    <row r="990" spans="1:62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</row>
    <row r="991" spans="1:62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</row>
    <row r="992" spans="1:6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</row>
    <row r="993" spans="1:62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</row>
    <row r="994" spans="1:62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</row>
    <row r="995" spans="1:62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</row>
    <row r="996" spans="1:62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</row>
    <row r="997" spans="1:62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</row>
    <row r="998" spans="1:62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</row>
    <row r="999" spans="1:62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</row>
    <row r="1000" spans="1:62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</row>
  </sheetData>
  <mergeCells count="37">
    <mergeCell ref="BB17:BH17"/>
    <mergeCell ref="A1:BH1"/>
    <mergeCell ref="A2:BH2"/>
    <mergeCell ref="A3:BH3"/>
    <mergeCell ref="A4:BH4"/>
    <mergeCell ref="A6:Y6"/>
    <mergeCell ref="Z6:AY7"/>
    <mergeCell ref="A10:Y10"/>
    <mergeCell ref="A13:Y13"/>
    <mergeCell ref="A14:Y14"/>
    <mergeCell ref="A15:Y15"/>
    <mergeCell ref="A17:BA17"/>
    <mergeCell ref="Z10:AZ11"/>
    <mergeCell ref="BH18:BH21"/>
    <mergeCell ref="B18:F18"/>
    <mergeCell ref="G18:J18"/>
    <mergeCell ref="A27:F27"/>
    <mergeCell ref="X18:AA18"/>
    <mergeCell ref="AB18:AF18"/>
    <mergeCell ref="AG18:AJ18"/>
    <mergeCell ref="BB18:BB21"/>
    <mergeCell ref="BC18:BC21"/>
    <mergeCell ref="BD18:BD21"/>
    <mergeCell ref="BE18:BE21"/>
    <mergeCell ref="BF18:BF21"/>
    <mergeCell ref="BG18:BG21"/>
    <mergeCell ref="A28:F28"/>
    <mergeCell ref="I28:U28"/>
    <mergeCell ref="K18:N18"/>
    <mergeCell ref="O18:S18"/>
    <mergeCell ref="T18:W18"/>
    <mergeCell ref="A18:A21"/>
    <mergeCell ref="X35:AF35"/>
    <mergeCell ref="AK18:AN18"/>
    <mergeCell ref="AO18:AR18"/>
    <mergeCell ref="AS18:AW18"/>
    <mergeCell ref="AX18:BA18"/>
  </mergeCells>
  <printOptions horizontalCentered="1"/>
  <pageMargins left="0.19685039370078741" right="0.19685039370078741" top="0.78740157480314965" bottom="0.19685039370078741" header="0" footer="0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002"/>
  <sheetViews>
    <sheetView showGridLines="0" view="pageBreakPreview" zoomScale="60" zoomScaleNormal="70" workbookViewId="0">
      <pane xSplit="45" ySplit="2" topLeftCell="AT3" activePane="bottomRight" state="frozen"/>
      <selection pane="topRight" activeCell="AT1" sqref="AT1"/>
      <selection pane="bottomLeft" activeCell="A3" sqref="A3"/>
      <selection pane="bottomRight" activeCell="Z20" sqref="Z20"/>
    </sheetView>
  </sheetViews>
  <sheetFormatPr defaultColWidth="14.42578125" defaultRowHeight="15" customHeight="1"/>
  <cols>
    <col min="1" max="1" width="11.42578125" customWidth="1"/>
    <col min="2" max="2" width="110.42578125" customWidth="1"/>
    <col min="3" max="3" width="14.7109375" customWidth="1"/>
    <col min="4" max="4" width="7.7109375" customWidth="1"/>
    <col min="5" max="5" width="8.42578125" customWidth="1"/>
    <col min="6" max="10" width="6.7109375" customWidth="1"/>
    <col min="11" max="16" width="4.7109375" customWidth="1"/>
    <col min="17" max="17" width="5.85546875" customWidth="1"/>
    <col min="18" max="42" width="4.7109375" customWidth="1"/>
    <col min="43" max="43" width="8.28515625" customWidth="1"/>
    <col min="44" max="45" width="5.7109375" customWidth="1"/>
    <col min="46" max="46" width="13.140625" customWidth="1"/>
    <col min="47" max="48" width="9.140625" customWidth="1"/>
  </cols>
  <sheetData>
    <row r="1" spans="1:48" ht="55.5" customHeight="1">
      <c r="A1" s="569" t="s">
        <v>100</v>
      </c>
      <c r="B1" s="572" t="s">
        <v>101</v>
      </c>
      <c r="C1" s="574" t="s">
        <v>102</v>
      </c>
      <c r="D1" s="575" t="s">
        <v>103</v>
      </c>
      <c r="E1" s="576"/>
      <c r="F1" s="595" t="s">
        <v>104</v>
      </c>
      <c r="G1" s="596"/>
      <c r="H1" s="596"/>
      <c r="I1" s="596"/>
      <c r="J1" s="597"/>
      <c r="K1" s="580" t="s">
        <v>105</v>
      </c>
      <c r="L1" s="581"/>
      <c r="M1" s="581"/>
      <c r="N1" s="581"/>
      <c r="O1" s="581"/>
      <c r="P1" s="581"/>
      <c r="Q1" s="581"/>
      <c r="R1" s="582"/>
      <c r="S1" s="580" t="s">
        <v>106</v>
      </c>
      <c r="T1" s="581"/>
      <c r="U1" s="581"/>
      <c r="V1" s="581"/>
      <c r="W1" s="581"/>
      <c r="X1" s="581"/>
      <c r="Y1" s="581"/>
      <c r="Z1" s="582"/>
      <c r="AA1" s="580" t="s">
        <v>107</v>
      </c>
      <c r="AB1" s="581"/>
      <c r="AC1" s="581"/>
      <c r="AD1" s="581"/>
      <c r="AE1" s="581"/>
      <c r="AF1" s="581"/>
      <c r="AG1" s="581"/>
      <c r="AH1" s="582"/>
      <c r="AI1" s="580" t="s">
        <v>108</v>
      </c>
      <c r="AJ1" s="581"/>
      <c r="AK1" s="581"/>
      <c r="AL1" s="581"/>
      <c r="AM1" s="581"/>
      <c r="AN1" s="581"/>
      <c r="AO1" s="581"/>
      <c r="AP1" s="582"/>
      <c r="AQ1" s="602" t="s">
        <v>109</v>
      </c>
      <c r="AR1" s="603"/>
      <c r="AS1" s="604"/>
      <c r="AT1" s="83"/>
      <c r="AU1" s="83"/>
      <c r="AV1" s="83"/>
    </row>
    <row r="2" spans="1:48" ht="52.5" customHeight="1">
      <c r="A2" s="570"/>
      <c r="B2" s="570"/>
      <c r="C2" s="570"/>
      <c r="D2" s="577"/>
      <c r="E2" s="578"/>
      <c r="F2" s="583" t="s">
        <v>110</v>
      </c>
      <c r="G2" s="598" t="s">
        <v>111</v>
      </c>
      <c r="H2" s="534"/>
      <c r="I2" s="535"/>
      <c r="J2" s="589" t="s">
        <v>112</v>
      </c>
      <c r="K2" s="599" t="s">
        <v>113</v>
      </c>
      <c r="L2" s="561"/>
      <c r="M2" s="561"/>
      <c r="N2" s="562"/>
      <c r="O2" s="599" t="s">
        <v>114</v>
      </c>
      <c r="P2" s="561"/>
      <c r="Q2" s="561"/>
      <c r="R2" s="562"/>
      <c r="S2" s="599" t="s">
        <v>115</v>
      </c>
      <c r="T2" s="561"/>
      <c r="U2" s="561"/>
      <c r="V2" s="562"/>
      <c r="W2" s="599" t="s">
        <v>116</v>
      </c>
      <c r="X2" s="561"/>
      <c r="Y2" s="561"/>
      <c r="Z2" s="562"/>
      <c r="AA2" s="599" t="s">
        <v>117</v>
      </c>
      <c r="AB2" s="561"/>
      <c r="AC2" s="561"/>
      <c r="AD2" s="562"/>
      <c r="AE2" s="599" t="s">
        <v>118</v>
      </c>
      <c r="AF2" s="561"/>
      <c r="AG2" s="561"/>
      <c r="AH2" s="562"/>
      <c r="AI2" s="599" t="s">
        <v>119</v>
      </c>
      <c r="AJ2" s="561"/>
      <c r="AK2" s="561"/>
      <c r="AL2" s="562"/>
      <c r="AM2" s="599" t="s">
        <v>120</v>
      </c>
      <c r="AN2" s="561"/>
      <c r="AO2" s="561"/>
      <c r="AP2" s="562"/>
      <c r="AQ2" s="605"/>
      <c r="AR2" s="606"/>
      <c r="AS2" s="607"/>
      <c r="AT2" s="83"/>
      <c r="AU2" s="83"/>
      <c r="AV2" s="83"/>
    </row>
    <row r="3" spans="1:48" ht="32.25" customHeight="1">
      <c r="A3" s="570"/>
      <c r="B3" s="570"/>
      <c r="C3" s="570"/>
      <c r="D3" s="579"/>
      <c r="E3" s="559"/>
      <c r="F3" s="584"/>
      <c r="G3" s="586" t="s">
        <v>121</v>
      </c>
      <c r="H3" s="593" t="s">
        <v>122</v>
      </c>
      <c r="I3" s="586" t="s">
        <v>123</v>
      </c>
      <c r="J3" s="590"/>
      <c r="K3" s="586" t="s">
        <v>124</v>
      </c>
      <c r="L3" s="593" t="s">
        <v>125</v>
      </c>
      <c r="M3" s="586" t="s">
        <v>126</v>
      </c>
      <c r="N3" s="588" t="s">
        <v>127</v>
      </c>
      <c r="O3" s="586" t="s">
        <v>124</v>
      </c>
      <c r="P3" s="593" t="s">
        <v>125</v>
      </c>
      <c r="Q3" s="586" t="s">
        <v>126</v>
      </c>
      <c r="R3" s="588" t="s">
        <v>127</v>
      </c>
      <c r="S3" s="586" t="s">
        <v>124</v>
      </c>
      <c r="T3" s="593" t="s">
        <v>125</v>
      </c>
      <c r="U3" s="586" t="s">
        <v>126</v>
      </c>
      <c r="V3" s="588" t="s">
        <v>127</v>
      </c>
      <c r="W3" s="586" t="s">
        <v>124</v>
      </c>
      <c r="X3" s="593" t="s">
        <v>125</v>
      </c>
      <c r="Y3" s="586" t="s">
        <v>126</v>
      </c>
      <c r="Z3" s="588" t="s">
        <v>127</v>
      </c>
      <c r="AA3" s="586" t="s">
        <v>124</v>
      </c>
      <c r="AB3" s="593" t="s">
        <v>125</v>
      </c>
      <c r="AC3" s="586" t="s">
        <v>126</v>
      </c>
      <c r="AD3" s="588" t="s">
        <v>127</v>
      </c>
      <c r="AE3" s="586" t="s">
        <v>124</v>
      </c>
      <c r="AF3" s="593" t="s">
        <v>125</v>
      </c>
      <c r="AG3" s="586" t="s">
        <v>126</v>
      </c>
      <c r="AH3" s="588" t="s">
        <v>127</v>
      </c>
      <c r="AI3" s="586" t="s">
        <v>124</v>
      </c>
      <c r="AJ3" s="593" t="s">
        <v>125</v>
      </c>
      <c r="AK3" s="586" t="s">
        <v>126</v>
      </c>
      <c r="AL3" s="588" t="s">
        <v>127</v>
      </c>
      <c r="AM3" s="586" t="s">
        <v>124</v>
      </c>
      <c r="AN3" s="593" t="s">
        <v>125</v>
      </c>
      <c r="AO3" s="586" t="s">
        <v>126</v>
      </c>
      <c r="AP3" s="588" t="s">
        <v>127</v>
      </c>
      <c r="AQ3" s="592" t="s">
        <v>128</v>
      </c>
      <c r="AR3" s="574" t="s">
        <v>129</v>
      </c>
      <c r="AS3" s="592" t="s">
        <v>130</v>
      </c>
      <c r="AT3" s="83"/>
      <c r="AU3" s="83"/>
      <c r="AV3" s="83"/>
    </row>
    <row r="4" spans="1:48" ht="136.5" customHeight="1">
      <c r="A4" s="571"/>
      <c r="B4" s="573"/>
      <c r="C4" s="573"/>
      <c r="D4" s="84" t="s">
        <v>131</v>
      </c>
      <c r="E4" s="84" t="s">
        <v>132</v>
      </c>
      <c r="F4" s="585"/>
      <c r="G4" s="587"/>
      <c r="H4" s="594"/>
      <c r="I4" s="587"/>
      <c r="J4" s="591"/>
      <c r="K4" s="587"/>
      <c r="L4" s="594"/>
      <c r="M4" s="587"/>
      <c r="N4" s="573"/>
      <c r="O4" s="587"/>
      <c r="P4" s="594"/>
      <c r="Q4" s="587"/>
      <c r="R4" s="573"/>
      <c r="S4" s="587"/>
      <c r="T4" s="594"/>
      <c r="U4" s="587"/>
      <c r="V4" s="573"/>
      <c r="W4" s="587"/>
      <c r="X4" s="594"/>
      <c r="Y4" s="587"/>
      <c r="Z4" s="573"/>
      <c r="AA4" s="587"/>
      <c r="AB4" s="594"/>
      <c r="AC4" s="587"/>
      <c r="AD4" s="573"/>
      <c r="AE4" s="587"/>
      <c r="AF4" s="594"/>
      <c r="AG4" s="587"/>
      <c r="AH4" s="573"/>
      <c r="AI4" s="587"/>
      <c r="AJ4" s="594"/>
      <c r="AK4" s="587"/>
      <c r="AL4" s="573"/>
      <c r="AM4" s="587"/>
      <c r="AN4" s="594"/>
      <c r="AO4" s="587"/>
      <c r="AP4" s="573"/>
      <c r="AQ4" s="573"/>
      <c r="AR4" s="573"/>
      <c r="AS4" s="573"/>
      <c r="AT4" s="83"/>
      <c r="AU4" s="83"/>
      <c r="AV4" s="83"/>
    </row>
    <row r="5" spans="1:48" ht="19.5" customHeight="1">
      <c r="A5" s="85" t="s">
        <v>133</v>
      </c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87"/>
      <c r="P5" s="87"/>
      <c r="Q5" s="87"/>
      <c r="R5" s="88"/>
      <c r="S5" s="87"/>
      <c r="T5" s="87"/>
      <c r="U5" s="87"/>
      <c r="V5" s="88"/>
      <c r="W5" s="87"/>
      <c r="X5" s="87"/>
      <c r="Y5" s="87"/>
      <c r="Z5" s="88"/>
      <c r="AA5" s="87"/>
      <c r="AB5" s="87"/>
      <c r="AC5" s="87"/>
      <c r="AD5" s="88"/>
      <c r="AE5" s="87"/>
      <c r="AF5" s="87"/>
      <c r="AG5" s="87"/>
      <c r="AH5" s="88"/>
      <c r="AI5" s="87"/>
      <c r="AJ5" s="87"/>
      <c r="AK5" s="87"/>
      <c r="AL5" s="88"/>
      <c r="AM5" s="87"/>
      <c r="AN5" s="87"/>
      <c r="AO5" s="87"/>
      <c r="AP5" s="88"/>
      <c r="AQ5" s="87"/>
      <c r="AR5" s="87"/>
      <c r="AS5" s="89"/>
      <c r="AT5" s="83"/>
      <c r="AU5" s="83"/>
      <c r="AV5" s="83"/>
    </row>
    <row r="6" spans="1:48" ht="23.25" customHeight="1" thickBot="1">
      <c r="A6" s="90" t="s">
        <v>134</v>
      </c>
      <c r="B6" s="564" t="s">
        <v>135</v>
      </c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1"/>
      <c r="AG6" s="561"/>
      <c r="AH6" s="561"/>
      <c r="AI6" s="561"/>
      <c r="AJ6" s="561"/>
      <c r="AK6" s="561"/>
      <c r="AL6" s="561"/>
      <c r="AM6" s="561"/>
      <c r="AN6" s="561"/>
      <c r="AO6" s="561"/>
      <c r="AP6" s="561"/>
      <c r="AQ6" s="561"/>
      <c r="AR6" s="561"/>
      <c r="AS6" s="562"/>
      <c r="AT6" s="91"/>
      <c r="AU6" s="91"/>
      <c r="AV6" s="91"/>
    </row>
    <row r="7" spans="1:48" ht="30" customHeight="1" thickBot="1">
      <c r="A7" s="568" t="s">
        <v>136</v>
      </c>
      <c r="B7" s="562"/>
      <c r="C7" s="92"/>
      <c r="D7" s="92">
        <f>N7+R7+V7+Z7+AD7+AH7+AL7+AP7</f>
        <v>18</v>
      </c>
      <c r="E7" s="92">
        <f t="shared" ref="E7:E13" si="0">D7*30</f>
        <v>540</v>
      </c>
      <c r="F7" s="92"/>
      <c r="G7" s="93"/>
      <c r="H7" s="92"/>
      <c r="I7" s="93"/>
      <c r="J7" s="92"/>
      <c r="K7" s="560">
        <f>SUM(K8:M12)</f>
        <v>2</v>
      </c>
      <c r="L7" s="561"/>
      <c r="M7" s="562"/>
      <c r="N7" s="94">
        <f>SUM(N8:N12)</f>
        <v>3</v>
      </c>
      <c r="O7" s="560">
        <f>SUM(O8:Q12)</f>
        <v>7.5</v>
      </c>
      <c r="P7" s="561"/>
      <c r="Q7" s="562"/>
      <c r="R7" s="94">
        <f>SUM(R8:R12)</f>
        <v>10</v>
      </c>
      <c r="S7" s="560">
        <f>SUM(S8:U12)</f>
        <v>4</v>
      </c>
      <c r="T7" s="561"/>
      <c r="U7" s="562"/>
      <c r="V7" s="94">
        <f>SUM(V8:V12)</f>
        <v>5</v>
      </c>
      <c r="W7" s="560">
        <f>SUM(W8:Y12)</f>
        <v>0</v>
      </c>
      <c r="X7" s="561"/>
      <c r="Y7" s="562"/>
      <c r="Z7" s="94">
        <f>SUM(Z8:Z12)</f>
        <v>0</v>
      </c>
      <c r="AA7" s="560">
        <f>SUM(AA8:AC12)</f>
        <v>0</v>
      </c>
      <c r="AB7" s="561"/>
      <c r="AC7" s="562"/>
      <c r="AD7" s="94">
        <f>SUM(AD8:AD12)</f>
        <v>0</v>
      </c>
      <c r="AE7" s="560">
        <f>SUM(AE8:AG12)</f>
        <v>0</v>
      </c>
      <c r="AF7" s="561"/>
      <c r="AG7" s="562"/>
      <c r="AH7" s="94">
        <f>SUM(AH8:AH12)</f>
        <v>0</v>
      </c>
      <c r="AI7" s="560">
        <f>SUM(AI8:AK12)</f>
        <v>0</v>
      </c>
      <c r="AJ7" s="561"/>
      <c r="AK7" s="562"/>
      <c r="AL7" s="94">
        <f>SUM(AL8:AL12)</f>
        <v>0</v>
      </c>
      <c r="AM7" s="560">
        <f>SUM(AM8:AO12)</f>
        <v>0</v>
      </c>
      <c r="AN7" s="561"/>
      <c r="AO7" s="562"/>
      <c r="AP7" s="94">
        <f>SUM(AP8:AP12)</f>
        <v>0</v>
      </c>
      <c r="AQ7" s="92"/>
      <c r="AR7" s="95"/>
      <c r="AS7" s="92"/>
      <c r="AT7" s="91"/>
      <c r="AU7" s="91"/>
      <c r="AV7" s="91"/>
    </row>
    <row r="8" spans="1:48" ht="42" customHeight="1">
      <c r="A8" s="366" t="s">
        <v>137</v>
      </c>
      <c r="B8" s="314" t="s">
        <v>275</v>
      </c>
      <c r="C8" s="96" t="s">
        <v>138</v>
      </c>
      <c r="D8" s="97">
        <v>4</v>
      </c>
      <c r="E8" s="97">
        <f t="shared" si="0"/>
        <v>120</v>
      </c>
      <c r="F8" s="97">
        <f t="shared" ref="F8:F12" si="1">G8+H8+I8</f>
        <v>48</v>
      </c>
      <c r="G8" s="97"/>
      <c r="H8" s="97"/>
      <c r="I8" s="97">
        <v>48</v>
      </c>
      <c r="J8" s="97">
        <f t="shared" ref="J8:J12" si="2">E8-F8</f>
        <v>72</v>
      </c>
      <c r="K8" s="98"/>
      <c r="L8" s="99"/>
      <c r="M8" s="100"/>
      <c r="N8" s="101"/>
      <c r="O8" s="98"/>
      <c r="P8" s="99"/>
      <c r="Q8" s="100">
        <v>3</v>
      </c>
      <c r="R8" s="101">
        <v>4</v>
      </c>
      <c r="S8" s="102"/>
      <c r="T8" s="103"/>
      <c r="U8" s="104"/>
      <c r="V8" s="105"/>
      <c r="W8" s="102"/>
      <c r="X8" s="103"/>
      <c r="Y8" s="104"/>
      <c r="Z8" s="105"/>
      <c r="AA8" s="102"/>
      <c r="AB8" s="103"/>
      <c r="AC8" s="104"/>
      <c r="AD8" s="105"/>
      <c r="AE8" s="106"/>
      <c r="AF8" s="103"/>
      <c r="AG8" s="104"/>
      <c r="AH8" s="105"/>
      <c r="AI8" s="106"/>
      <c r="AJ8" s="103"/>
      <c r="AK8" s="104"/>
      <c r="AL8" s="105"/>
      <c r="AM8" s="102"/>
      <c r="AN8" s="103"/>
      <c r="AO8" s="104"/>
      <c r="AP8" s="105"/>
      <c r="AQ8" s="107">
        <v>2</v>
      </c>
      <c r="AR8" s="108"/>
      <c r="AS8" s="109" t="s">
        <v>139</v>
      </c>
      <c r="AT8" s="110"/>
      <c r="AU8" s="110"/>
      <c r="AV8" s="110"/>
    </row>
    <row r="9" spans="1:48" ht="35.25" customHeight="1">
      <c r="A9" s="367" t="s">
        <v>273</v>
      </c>
      <c r="B9" s="365" t="s">
        <v>252</v>
      </c>
      <c r="C9" s="111" t="s">
        <v>141</v>
      </c>
      <c r="D9" s="112">
        <v>3</v>
      </c>
      <c r="E9" s="112">
        <f t="shared" si="0"/>
        <v>90</v>
      </c>
      <c r="F9" s="112">
        <f t="shared" si="1"/>
        <v>32</v>
      </c>
      <c r="G9" s="113"/>
      <c r="H9" s="112"/>
      <c r="I9" s="113">
        <f>M9*16+Q9*16</f>
        <v>32</v>
      </c>
      <c r="J9" s="112">
        <f t="shared" si="2"/>
        <v>58</v>
      </c>
      <c r="K9" s="114"/>
      <c r="L9" s="115"/>
      <c r="M9" s="116">
        <v>2</v>
      </c>
      <c r="N9" s="117">
        <v>3</v>
      </c>
      <c r="O9" s="114"/>
      <c r="P9" s="115"/>
      <c r="Q9" s="118"/>
      <c r="R9" s="117"/>
      <c r="S9" s="114"/>
      <c r="T9" s="115"/>
      <c r="U9" s="118"/>
      <c r="V9" s="117"/>
      <c r="W9" s="114"/>
      <c r="X9" s="115"/>
      <c r="Y9" s="118"/>
      <c r="Z9" s="117"/>
      <c r="AA9" s="114"/>
      <c r="AB9" s="115"/>
      <c r="AC9" s="118"/>
      <c r="AD9" s="117"/>
      <c r="AE9" s="119"/>
      <c r="AF9" s="115"/>
      <c r="AG9" s="118"/>
      <c r="AH9" s="117"/>
      <c r="AI9" s="119"/>
      <c r="AJ9" s="115"/>
      <c r="AK9" s="118"/>
      <c r="AL9" s="117"/>
      <c r="AM9" s="114"/>
      <c r="AN9" s="115"/>
      <c r="AO9" s="118"/>
      <c r="AP9" s="117"/>
      <c r="AQ9" s="112">
        <v>1</v>
      </c>
      <c r="AR9" s="120"/>
      <c r="AS9" s="112"/>
      <c r="AT9" s="110"/>
      <c r="AU9" s="110"/>
      <c r="AV9" s="110"/>
    </row>
    <row r="10" spans="1:48" s="313" customFormat="1" ht="49.5" customHeight="1">
      <c r="A10" s="367" t="s">
        <v>140</v>
      </c>
      <c r="B10" s="399" t="s">
        <v>276</v>
      </c>
      <c r="C10" s="171" t="s">
        <v>143</v>
      </c>
      <c r="D10" s="246">
        <v>4</v>
      </c>
      <c r="E10" s="246">
        <f t="shared" si="0"/>
        <v>120</v>
      </c>
      <c r="F10" s="246">
        <f t="shared" si="1"/>
        <v>48</v>
      </c>
      <c r="G10" s="247">
        <v>16</v>
      </c>
      <c r="H10" s="248"/>
      <c r="I10" s="247">
        <v>32</v>
      </c>
      <c r="J10" s="246">
        <f t="shared" si="2"/>
        <v>72</v>
      </c>
      <c r="K10" s="249"/>
      <c r="L10" s="250"/>
      <c r="M10" s="251"/>
      <c r="N10" s="252"/>
      <c r="O10" s="255">
        <v>1</v>
      </c>
      <c r="P10" s="253"/>
      <c r="Q10" s="254">
        <v>2</v>
      </c>
      <c r="R10" s="252">
        <v>4</v>
      </c>
      <c r="S10" s="249"/>
      <c r="T10" s="250"/>
      <c r="U10" s="251"/>
      <c r="V10" s="252"/>
      <c r="W10" s="255"/>
      <c r="X10" s="253"/>
      <c r="Y10" s="254"/>
      <c r="Z10" s="252"/>
      <c r="AA10" s="249"/>
      <c r="AB10" s="250"/>
      <c r="AC10" s="256"/>
      <c r="AD10" s="252"/>
      <c r="AE10" s="257"/>
      <c r="AF10" s="250"/>
      <c r="AG10" s="256"/>
      <c r="AH10" s="252"/>
      <c r="AI10" s="257"/>
      <c r="AJ10" s="250"/>
      <c r="AK10" s="256"/>
      <c r="AL10" s="252"/>
      <c r="AM10" s="249"/>
      <c r="AN10" s="250"/>
      <c r="AO10" s="256"/>
      <c r="AP10" s="252"/>
      <c r="AQ10" s="258">
        <v>2</v>
      </c>
      <c r="AR10" s="259"/>
      <c r="AS10" s="109" t="s">
        <v>139</v>
      </c>
      <c r="AT10" s="110"/>
    </row>
    <row r="11" spans="1:48" s="313" customFormat="1" ht="31.5" customHeight="1">
      <c r="A11" s="367" t="s">
        <v>142</v>
      </c>
      <c r="B11" s="316" t="s">
        <v>254</v>
      </c>
      <c r="C11" s="171" t="s">
        <v>143</v>
      </c>
      <c r="D11" s="259">
        <v>2</v>
      </c>
      <c r="E11" s="246">
        <f t="shared" si="0"/>
        <v>60</v>
      </c>
      <c r="F11" s="246">
        <f t="shared" si="1"/>
        <v>24</v>
      </c>
      <c r="G11" s="260">
        <v>16</v>
      </c>
      <c r="H11" s="246"/>
      <c r="I11" s="260">
        <v>8</v>
      </c>
      <c r="J11" s="246">
        <f t="shared" si="2"/>
        <v>36</v>
      </c>
      <c r="K11" s="249"/>
      <c r="L11" s="250"/>
      <c r="M11" s="261"/>
      <c r="N11" s="252"/>
      <c r="O11" s="249">
        <v>1</v>
      </c>
      <c r="P11" s="250"/>
      <c r="Q11" s="261">
        <v>0.5</v>
      </c>
      <c r="R11" s="252">
        <v>2</v>
      </c>
      <c r="S11" s="249"/>
      <c r="T11" s="250"/>
      <c r="U11" s="261"/>
      <c r="V11" s="252"/>
      <c r="W11" s="249"/>
      <c r="X11" s="250"/>
      <c r="Y11" s="261"/>
      <c r="Z11" s="252"/>
      <c r="AA11" s="249"/>
      <c r="AB11" s="250"/>
      <c r="AC11" s="256"/>
      <c r="AD11" s="252"/>
      <c r="AE11" s="257"/>
      <c r="AF11" s="250"/>
      <c r="AG11" s="256"/>
      <c r="AH11" s="252"/>
      <c r="AI11" s="257"/>
      <c r="AJ11" s="250"/>
      <c r="AK11" s="256"/>
      <c r="AL11" s="252"/>
      <c r="AM11" s="249"/>
      <c r="AN11" s="250"/>
      <c r="AO11" s="256"/>
      <c r="AP11" s="252"/>
      <c r="AQ11" s="262">
        <v>2</v>
      </c>
      <c r="AR11" s="259"/>
      <c r="AS11" s="246"/>
      <c r="AT11" s="110"/>
    </row>
    <row r="12" spans="1:48" ht="25.5" customHeight="1" thickBot="1">
      <c r="A12" s="368" t="s">
        <v>274</v>
      </c>
      <c r="B12" s="315" t="s">
        <v>253</v>
      </c>
      <c r="C12" s="121" t="s">
        <v>143</v>
      </c>
      <c r="D12" s="122">
        <v>5</v>
      </c>
      <c r="E12" s="112">
        <f t="shared" si="0"/>
        <v>150</v>
      </c>
      <c r="F12" s="112">
        <f t="shared" si="1"/>
        <v>64</v>
      </c>
      <c r="G12" s="113">
        <v>32</v>
      </c>
      <c r="H12" s="112"/>
      <c r="I12" s="113">
        <v>32</v>
      </c>
      <c r="J12" s="112">
        <f t="shared" si="2"/>
        <v>86</v>
      </c>
      <c r="K12" s="114"/>
      <c r="L12" s="115"/>
      <c r="M12" s="118"/>
      <c r="N12" s="117"/>
      <c r="O12" s="114"/>
      <c r="P12" s="115"/>
      <c r="Q12" s="118"/>
      <c r="R12" s="117"/>
      <c r="S12" s="114">
        <v>2</v>
      </c>
      <c r="T12" s="115"/>
      <c r="U12" s="118">
        <v>2</v>
      </c>
      <c r="V12" s="117">
        <v>5</v>
      </c>
      <c r="W12" s="114"/>
      <c r="X12" s="115"/>
      <c r="Y12" s="118"/>
      <c r="Z12" s="117"/>
      <c r="AA12" s="114"/>
      <c r="AB12" s="115"/>
      <c r="AC12" s="118"/>
      <c r="AD12" s="117"/>
      <c r="AE12" s="114"/>
      <c r="AF12" s="115"/>
      <c r="AG12" s="118"/>
      <c r="AH12" s="117"/>
      <c r="AI12" s="119"/>
      <c r="AJ12" s="115"/>
      <c r="AK12" s="118"/>
      <c r="AL12" s="117"/>
      <c r="AM12" s="114"/>
      <c r="AN12" s="115"/>
      <c r="AO12" s="118"/>
      <c r="AP12" s="117"/>
      <c r="AQ12" s="123">
        <v>3</v>
      </c>
      <c r="AR12" s="120"/>
      <c r="AS12" s="112"/>
      <c r="AT12" s="124"/>
      <c r="AU12" s="124"/>
      <c r="AV12" s="124"/>
    </row>
    <row r="13" spans="1:48" ht="33.75" customHeight="1" thickBot="1">
      <c r="A13" s="566" t="s">
        <v>144</v>
      </c>
      <c r="B13" s="562"/>
      <c r="C13" s="125"/>
      <c r="D13" s="92">
        <f>N13+R13+V13+Z13+AD13+AH13+AL13+AP13</f>
        <v>2</v>
      </c>
      <c r="E13" s="92">
        <f t="shared" si="0"/>
        <v>60</v>
      </c>
      <c r="F13" s="92"/>
      <c r="G13" s="92"/>
      <c r="H13" s="92"/>
      <c r="I13" s="92"/>
      <c r="J13" s="92"/>
      <c r="K13" s="560">
        <f>1*'Вариативная часть РУП_Бак '!K10:M10</f>
        <v>1.5</v>
      </c>
      <c r="L13" s="561"/>
      <c r="M13" s="562"/>
      <c r="N13" s="94">
        <f>1*'Вариативная часть РУП_Бак '!N10</f>
        <v>2</v>
      </c>
      <c r="O13" s="560">
        <f>1*'Вариативная часть РУП_Бак '!O10:Q10</f>
        <v>0</v>
      </c>
      <c r="P13" s="561"/>
      <c r="Q13" s="562"/>
      <c r="R13" s="94">
        <f>1*'Вариативная часть РУП_Бак '!R10</f>
        <v>0</v>
      </c>
      <c r="S13" s="560">
        <f>1*'Вариативная часть РУП_Бак '!S10:U10</f>
        <v>0</v>
      </c>
      <c r="T13" s="561"/>
      <c r="U13" s="562"/>
      <c r="V13" s="94">
        <f>1*'Вариативная часть РУП_Бак '!V10</f>
        <v>0</v>
      </c>
      <c r="W13" s="560">
        <f>1*'Вариативная часть РУП_Бак '!W10:Y10</f>
        <v>0</v>
      </c>
      <c r="X13" s="561"/>
      <c r="Y13" s="562"/>
      <c r="Z13" s="94">
        <f>1*'Вариативная часть РУП_Бак '!Z10</f>
        <v>0</v>
      </c>
      <c r="AA13" s="560">
        <f>1*'Вариативная часть РУП_Бак '!AA10:AC10</f>
        <v>0</v>
      </c>
      <c r="AB13" s="561"/>
      <c r="AC13" s="562"/>
      <c r="AD13" s="94">
        <f>1*'Вариативная часть РУП_Бак '!AD10</f>
        <v>0</v>
      </c>
      <c r="AE13" s="560">
        <f>1*'Вариативная часть РУП_Бак '!AE10:AG10</f>
        <v>0</v>
      </c>
      <c r="AF13" s="561"/>
      <c r="AG13" s="562"/>
      <c r="AH13" s="94">
        <f>1*'Вариативная часть РУП_Бак '!AH10</f>
        <v>0</v>
      </c>
      <c r="AI13" s="560">
        <f>1*'Вариативная часть РУП_Бак '!AI10:AK10</f>
        <v>0</v>
      </c>
      <c r="AJ13" s="561"/>
      <c r="AK13" s="562"/>
      <c r="AL13" s="94">
        <f>1*'Вариативная часть РУП_Бак '!AL10</f>
        <v>0</v>
      </c>
      <c r="AM13" s="560">
        <f>1*'Вариативная часть РУП_Бак '!AM10:AO10</f>
        <v>0</v>
      </c>
      <c r="AN13" s="561"/>
      <c r="AO13" s="562"/>
      <c r="AP13" s="94">
        <f>1*'Вариативная часть РУП_Бак '!AP10</f>
        <v>0</v>
      </c>
      <c r="AQ13" s="92"/>
      <c r="AR13" s="95"/>
      <c r="AS13" s="92"/>
      <c r="AT13" s="110"/>
      <c r="AU13" s="110"/>
      <c r="AV13" s="110"/>
    </row>
    <row r="14" spans="1:48" ht="46.5" customHeight="1" thickBot="1">
      <c r="A14" s="126"/>
      <c r="B14" s="127" t="s">
        <v>145</v>
      </c>
      <c r="C14" s="94"/>
      <c r="D14" s="128">
        <f t="shared" ref="D14:E14" si="3">D7+D13</f>
        <v>20</v>
      </c>
      <c r="E14" s="128">
        <f t="shared" si="3"/>
        <v>600</v>
      </c>
      <c r="F14" s="94">
        <f t="shared" ref="F14:J14" si="4">SUM(F8:F13)</f>
        <v>216</v>
      </c>
      <c r="G14" s="94">
        <f t="shared" si="4"/>
        <v>64</v>
      </c>
      <c r="H14" s="94">
        <f t="shared" si="4"/>
        <v>0</v>
      </c>
      <c r="I14" s="94">
        <f t="shared" si="4"/>
        <v>152</v>
      </c>
      <c r="J14" s="94">
        <f t="shared" si="4"/>
        <v>324</v>
      </c>
      <c r="K14" s="567">
        <f>K7+K13</f>
        <v>3.5</v>
      </c>
      <c r="L14" s="561"/>
      <c r="M14" s="562"/>
      <c r="N14" s="94">
        <f t="shared" ref="N14:O14" si="5">N7+N13</f>
        <v>5</v>
      </c>
      <c r="O14" s="567">
        <f t="shared" si="5"/>
        <v>7.5</v>
      </c>
      <c r="P14" s="561"/>
      <c r="Q14" s="562"/>
      <c r="R14" s="94">
        <f t="shared" ref="R14:S14" si="6">R7+R13</f>
        <v>10</v>
      </c>
      <c r="S14" s="567">
        <f t="shared" si="6"/>
        <v>4</v>
      </c>
      <c r="T14" s="561"/>
      <c r="U14" s="562"/>
      <c r="V14" s="94">
        <f t="shared" ref="V14:W14" si="7">V7+V13</f>
        <v>5</v>
      </c>
      <c r="W14" s="567">
        <f t="shared" si="7"/>
        <v>0</v>
      </c>
      <c r="X14" s="561"/>
      <c r="Y14" s="562"/>
      <c r="Z14" s="94">
        <f t="shared" ref="Z14:AA14" si="8">Z7+Z13</f>
        <v>0</v>
      </c>
      <c r="AA14" s="567">
        <f t="shared" si="8"/>
        <v>0</v>
      </c>
      <c r="AB14" s="561"/>
      <c r="AC14" s="562"/>
      <c r="AD14" s="94">
        <f t="shared" ref="AD14:AE14" si="9">AD7+AD13</f>
        <v>0</v>
      </c>
      <c r="AE14" s="567">
        <f t="shared" si="9"/>
        <v>0</v>
      </c>
      <c r="AF14" s="561"/>
      <c r="AG14" s="562"/>
      <c r="AH14" s="94">
        <f t="shared" ref="AH14:AI14" si="10">AH7+AH13</f>
        <v>0</v>
      </c>
      <c r="AI14" s="567">
        <f t="shared" si="10"/>
        <v>0</v>
      </c>
      <c r="AJ14" s="561"/>
      <c r="AK14" s="562"/>
      <c r="AL14" s="94">
        <f t="shared" ref="AL14:AM14" si="11">AL7+AL13</f>
        <v>0</v>
      </c>
      <c r="AM14" s="567">
        <f t="shared" si="11"/>
        <v>0</v>
      </c>
      <c r="AN14" s="561"/>
      <c r="AO14" s="562"/>
      <c r="AP14" s="94">
        <f>AP7+AP13</f>
        <v>0</v>
      </c>
      <c r="AQ14" s="129"/>
      <c r="AR14" s="129"/>
      <c r="AS14" s="94"/>
      <c r="AT14" s="91"/>
      <c r="AU14" s="91"/>
      <c r="AV14" s="91"/>
    </row>
    <row r="15" spans="1:48" ht="21.75" customHeight="1">
      <c r="A15" s="130" t="s">
        <v>146</v>
      </c>
      <c r="B15" s="564" t="s">
        <v>147</v>
      </c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  <c r="AE15" s="561"/>
      <c r="AF15" s="561"/>
      <c r="AG15" s="561"/>
      <c r="AH15" s="561"/>
      <c r="AI15" s="561"/>
      <c r="AJ15" s="561"/>
      <c r="AK15" s="561"/>
      <c r="AL15" s="561"/>
      <c r="AM15" s="561"/>
      <c r="AN15" s="561"/>
      <c r="AO15" s="561"/>
      <c r="AP15" s="561"/>
      <c r="AQ15" s="561"/>
      <c r="AR15" s="561"/>
      <c r="AS15" s="562"/>
      <c r="AT15" s="131"/>
      <c r="AU15" s="131"/>
      <c r="AV15" s="131"/>
    </row>
    <row r="16" spans="1:48" ht="21.75" customHeight="1" thickBot="1">
      <c r="A16" s="565" t="s">
        <v>136</v>
      </c>
      <c r="B16" s="562"/>
      <c r="C16" s="92"/>
      <c r="D16" s="92">
        <f>SUM(D17:D19)</f>
        <v>15</v>
      </c>
      <c r="E16" s="92">
        <f t="shared" ref="E16:E21" si="12">D16*30</f>
        <v>450</v>
      </c>
      <c r="F16" s="93"/>
      <c r="G16" s="92"/>
      <c r="H16" s="92"/>
      <c r="I16" s="92"/>
      <c r="J16" s="132"/>
      <c r="K16" s="560">
        <f>SUM(K17:M19)</f>
        <v>12</v>
      </c>
      <c r="L16" s="561"/>
      <c r="M16" s="562"/>
      <c r="N16" s="94">
        <f>SUM(N17:N19)</f>
        <v>15</v>
      </c>
      <c r="O16" s="560">
        <f>SUM(O17:Q19)</f>
        <v>0</v>
      </c>
      <c r="P16" s="561"/>
      <c r="Q16" s="562"/>
      <c r="R16" s="94">
        <f>SUM(R17:R19)</f>
        <v>0</v>
      </c>
      <c r="S16" s="560">
        <f>SUM(S17:U19)</f>
        <v>0</v>
      </c>
      <c r="T16" s="561"/>
      <c r="U16" s="562"/>
      <c r="V16" s="94">
        <f>SUM(V17:V19)</f>
        <v>0</v>
      </c>
      <c r="W16" s="560">
        <f>SUM(W17:Y19)</f>
        <v>0</v>
      </c>
      <c r="X16" s="561"/>
      <c r="Y16" s="562"/>
      <c r="Z16" s="94">
        <f>SUM(Z17:Z19)</f>
        <v>0</v>
      </c>
      <c r="AA16" s="560">
        <f>SUM(AA17:AC19)</f>
        <v>0</v>
      </c>
      <c r="AB16" s="561"/>
      <c r="AC16" s="562"/>
      <c r="AD16" s="94">
        <f>SUM(AD17:AD19)</f>
        <v>0</v>
      </c>
      <c r="AE16" s="560">
        <f>SUM(AE17:AG19)</f>
        <v>0</v>
      </c>
      <c r="AF16" s="561"/>
      <c r="AG16" s="562"/>
      <c r="AH16" s="94">
        <f>SUM(AH17:AH19)</f>
        <v>0</v>
      </c>
      <c r="AI16" s="560">
        <f>SUM(AI17:AK19)</f>
        <v>0</v>
      </c>
      <c r="AJ16" s="561"/>
      <c r="AK16" s="562"/>
      <c r="AL16" s="94">
        <f>SUM(AL17:AL19)</f>
        <v>0</v>
      </c>
      <c r="AM16" s="560">
        <f>SUM(AM17:AO19)</f>
        <v>0</v>
      </c>
      <c r="AN16" s="561"/>
      <c r="AO16" s="562"/>
      <c r="AP16" s="94">
        <f>SUM(AP17:AP19)</f>
        <v>0</v>
      </c>
      <c r="AQ16" s="92"/>
      <c r="AR16" s="95"/>
      <c r="AS16" s="92"/>
      <c r="AT16" s="131"/>
      <c r="AU16" s="131"/>
      <c r="AV16" s="131"/>
    </row>
    <row r="17" spans="1:48" ht="33.75" customHeight="1">
      <c r="A17" s="133" t="s">
        <v>148</v>
      </c>
      <c r="B17" s="361" t="s">
        <v>263</v>
      </c>
      <c r="C17" s="134" t="s">
        <v>149</v>
      </c>
      <c r="D17" s="123">
        <v>5</v>
      </c>
      <c r="E17" s="135">
        <f t="shared" si="12"/>
        <v>150</v>
      </c>
      <c r="F17" s="108">
        <f t="shared" ref="F17:F19" si="13">G17+H17+I17</f>
        <v>64</v>
      </c>
      <c r="G17" s="123">
        <v>32</v>
      </c>
      <c r="H17" s="123"/>
      <c r="I17" s="123">
        <v>32</v>
      </c>
      <c r="J17" s="136">
        <f t="shared" ref="J17:J19" si="14">E17-F17</f>
        <v>86</v>
      </c>
      <c r="K17" s="102">
        <v>2</v>
      </c>
      <c r="L17" s="103"/>
      <c r="M17" s="104">
        <v>2</v>
      </c>
      <c r="N17" s="105">
        <v>5</v>
      </c>
      <c r="O17" s="102"/>
      <c r="P17" s="103"/>
      <c r="Q17" s="104"/>
      <c r="R17" s="105"/>
      <c r="S17" s="102"/>
      <c r="T17" s="103"/>
      <c r="U17" s="104"/>
      <c r="V17" s="105"/>
      <c r="W17" s="102"/>
      <c r="X17" s="103"/>
      <c r="Y17" s="104"/>
      <c r="Z17" s="105"/>
      <c r="AA17" s="102"/>
      <c r="AB17" s="103"/>
      <c r="AC17" s="104"/>
      <c r="AD17" s="105"/>
      <c r="AE17" s="106"/>
      <c r="AF17" s="103"/>
      <c r="AG17" s="104"/>
      <c r="AH17" s="105"/>
      <c r="AI17" s="106"/>
      <c r="AJ17" s="103"/>
      <c r="AK17" s="104"/>
      <c r="AL17" s="105"/>
      <c r="AM17" s="102"/>
      <c r="AN17" s="103"/>
      <c r="AO17" s="104"/>
      <c r="AP17" s="105"/>
      <c r="AQ17" s="123">
        <v>1</v>
      </c>
      <c r="AR17" s="108"/>
      <c r="AS17" s="123"/>
      <c r="AT17" s="137"/>
      <c r="AU17" s="137"/>
      <c r="AV17" s="137"/>
    </row>
    <row r="18" spans="1:48" ht="21.75" customHeight="1">
      <c r="A18" s="138" t="s">
        <v>150</v>
      </c>
      <c r="B18" s="362" t="s">
        <v>265</v>
      </c>
      <c r="C18" s="139" t="s">
        <v>151</v>
      </c>
      <c r="D18" s="112">
        <v>5</v>
      </c>
      <c r="E18" s="113">
        <f t="shared" si="12"/>
        <v>150</v>
      </c>
      <c r="F18" s="120">
        <f t="shared" si="13"/>
        <v>64</v>
      </c>
      <c r="G18" s="112">
        <v>32</v>
      </c>
      <c r="H18" s="112">
        <v>16</v>
      </c>
      <c r="I18" s="112">
        <v>16</v>
      </c>
      <c r="J18" s="140">
        <f t="shared" si="14"/>
        <v>86</v>
      </c>
      <c r="K18" s="114">
        <v>2</v>
      </c>
      <c r="L18" s="115">
        <v>1</v>
      </c>
      <c r="M18" s="118">
        <v>1</v>
      </c>
      <c r="N18" s="117">
        <v>5</v>
      </c>
      <c r="O18" s="114"/>
      <c r="P18" s="115"/>
      <c r="Q18" s="118"/>
      <c r="R18" s="117"/>
      <c r="S18" s="106"/>
      <c r="T18" s="102"/>
      <c r="U18" s="136"/>
      <c r="V18" s="105"/>
      <c r="W18" s="102"/>
      <c r="X18" s="102"/>
      <c r="Y18" s="135"/>
      <c r="Z18" s="105"/>
      <c r="AA18" s="102"/>
      <c r="AB18" s="102"/>
      <c r="AC18" s="135"/>
      <c r="AD18" s="105"/>
      <c r="AE18" s="119"/>
      <c r="AF18" s="115"/>
      <c r="AG18" s="118"/>
      <c r="AH18" s="117"/>
      <c r="AI18" s="119"/>
      <c r="AJ18" s="115"/>
      <c r="AK18" s="118"/>
      <c r="AL18" s="117"/>
      <c r="AM18" s="102"/>
      <c r="AN18" s="102"/>
      <c r="AO18" s="135"/>
      <c r="AP18" s="105"/>
      <c r="AQ18" s="123">
        <v>1</v>
      </c>
      <c r="AR18" s="141"/>
      <c r="AS18" s="142"/>
      <c r="AT18" s="137"/>
      <c r="AU18" s="137"/>
      <c r="AV18" s="137"/>
    </row>
    <row r="19" spans="1:48" ht="26.25" customHeight="1" thickBot="1">
      <c r="A19" s="143" t="s">
        <v>152</v>
      </c>
      <c r="B19" s="363" t="s">
        <v>266</v>
      </c>
      <c r="C19" s="144"/>
      <c r="D19" s="145">
        <v>5</v>
      </c>
      <c r="E19" s="146">
        <f t="shared" si="12"/>
        <v>150</v>
      </c>
      <c r="F19" s="147">
        <f t="shared" si="13"/>
        <v>64</v>
      </c>
      <c r="G19" s="145">
        <v>32</v>
      </c>
      <c r="H19" s="145"/>
      <c r="I19" s="145">
        <v>32</v>
      </c>
      <c r="J19" s="148">
        <f t="shared" si="14"/>
        <v>86</v>
      </c>
      <c r="K19" s="149">
        <v>2</v>
      </c>
      <c r="L19" s="150"/>
      <c r="M19" s="151">
        <v>2</v>
      </c>
      <c r="N19" s="152">
        <v>5</v>
      </c>
      <c r="O19" s="149"/>
      <c r="P19" s="150"/>
      <c r="Q19" s="151"/>
      <c r="R19" s="152"/>
      <c r="S19" s="149"/>
      <c r="T19" s="150"/>
      <c r="U19" s="151"/>
      <c r="V19" s="152"/>
      <c r="W19" s="149"/>
      <c r="X19" s="150"/>
      <c r="Y19" s="151"/>
      <c r="Z19" s="152"/>
      <c r="AA19" s="149"/>
      <c r="AB19" s="150"/>
      <c r="AC19" s="151"/>
      <c r="AD19" s="152"/>
      <c r="AE19" s="153"/>
      <c r="AF19" s="150"/>
      <c r="AG19" s="151"/>
      <c r="AH19" s="152"/>
      <c r="AI19" s="153"/>
      <c r="AJ19" s="150"/>
      <c r="AK19" s="151"/>
      <c r="AL19" s="152"/>
      <c r="AM19" s="149"/>
      <c r="AN19" s="150"/>
      <c r="AO19" s="151"/>
      <c r="AP19" s="152"/>
      <c r="AQ19" s="123">
        <v>1</v>
      </c>
      <c r="AR19" s="147"/>
      <c r="AS19" s="145"/>
      <c r="AT19" s="137"/>
      <c r="AU19" s="137"/>
      <c r="AV19" s="137"/>
    </row>
    <row r="20" spans="1:48" ht="45.75" customHeight="1" thickBot="1">
      <c r="A20" s="565" t="s">
        <v>144</v>
      </c>
      <c r="B20" s="562"/>
      <c r="C20" s="154"/>
      <c r="D20" s="92">
        <f>'Вариативная часть РУП_Бак '!D22</f>
        <v>25</v>
      </c>
      <c r="E20" s="92">
        <f t="shared" si="12"/>
        <v>750</v>
      </c>
      <c r="F20" s="93"/>
      <c r="G20" s="92"/>
      <c r="H20" s="92"/>
      <c r="I20" s="92"/>
      <c r="J20" s="93"/>
      <c r="K20" s="560">
        <f>'Вариативная часть РУП_Бак '!K22:M22</f>
        <v>4</v>
      </c>
      <c r="L20" s="561"/>
      <c r="M20" s="562"/>
      <c r="N20" s="94">
        <f>'Вариативная часть РУП_Бак '!N22</f>
        <v>5</v>
      </c>
      <c r="O20" s="560">
        <f>'Вариативная часть РУП_Бак '!O22:Q22</f>
        <v>12</v>
      </c>
      <c r="P20" s="561"/>
      <c r="Q20" s="562"/>
      <c r="R20" s="155">
        <f>'Вариативная часть РУП_Бак '!R22</f>
        <v>15</v>
      </c>
      <c r="S20" s="560">
        <f>'Вариативная часть РУП_Бак '!S22:U22</f>
        <v>4</v>
      </c>
      <c r="T20" s="561"/>
      <c r="U20" s="562"/>
      <c r="V20" s="155">
        <f>'Вариативная часть РУП_Бак '!V22</f>
        <v>5</v>
      </c>
      <c r="W20" s="560">
        <f>'Вариативная часть РУП_Бак '!W22:Y22</f>
        <v>0</v>
      </c>
      <c r="X20" s="561"/>
      <c r="Y20" s="562"/>
      <c r="Z20" s="94">
        <f>'Вариативная часть РУП_Бак '!Z22</f>
        <v>0</v>
      </c>
      <c r="AA20" s="560">
        <f>'Вариативная часть РУП_Бак '!AA22:AC22</f>
        <v>0</v>
      </c>
      <c r="AB20" s="561"/>
      <c r="AC20" s="562"/>
      <c r="AD20" s="94">
        <f>'Вариативная часть РУП_Бак '!AD22</f>
        <v>0</v>
      </c>
      <c r="AE20" s="560">
        <f>'Вариативная часть РУП_Бак '!AE22:AG22</f>
        <v>0</v>
      </c>
      <c r="AF20" s="561"/>
      <c r="AG20" s="562"/>
      <c r="AH20" s="94">
        <f>'Вариативная часть РУП_Бак '!AH22</f>
        <v>0</v>
      </c>
      <c r="AI20" s="560">
        <f>'Вариативная часть РУП_Бак '!AI22:AK22</f>
        <v>0</v>
      </c>
      <c r="AJ20" s="561"/>
      <c r="AK20" s="562"/>
      <c r="AL20" s="94">
        <f>'Вариативная часть РУП_Бак '!AL22</f>
        <v>0</v>
      </c>
      <c r="AM20" s="560">
        <f>'Вариативная часть РУП_Бак '!AM22:AO22</f>
        <v>0</v>
      </c>
      <c r="AN20" s="561"/>
      <c r="AO20" s="562"/>
      <c r="AP20" s="94">
        <f>'Вариативная часть РУП_Бак '!AP22</f>
        <v>0</v>
      </c>
      <c r="AQ20" s="92"/>
      <c r="AR20" s="95"/>
      <c r="AS20" s="92"/>
      <c r="AT20" s="137"/>
      <c r="AU20" s="137"/>
      <c r="AV20" s="137"/>
    </row>
    <row r="21" spans="1:48" ht="42.75" customHeight="1">
      <c r="A21" s="156"/>
      <c r="B21" s="157" t="s">
        <v>153</v>
      </c>
      <c r="C21" s="94"/>
      <c r="D21" s="128">
        <f>D16+D20</f>
        <v>40</v>
      </c>
      <c r="E21" s="158">
        <f t="shared" si="12"/>
        <v>1200</v>
      </c>
      <c r="F21" s="159"/>
      <c r="G21" s="155"/>
      <c r="H21" s="155"/>
      <c r="I21" s="155"/>
      <c r="J21" s="160"/>
      <c r="K21" s="563">
        <f>K16+K20</f>
        <v>16</v>
      </c>
      <c r="L21" s="561"/>
      <c r="M21" s="562"/>
      <c r="N21" s="128">
        <f t="shared" ref="N21:O21" si="15">N16+N20</f>
        <v>20</v>
      </c>
      <c r="O21" s="563">
        <f t="shared" si="15"/>
        <v>12</v>
      </c>
      <c r="P21" s="561"/>
      <c r="Q21" s="562"/>
      <c r="R21" s="159">
        <f t="shared" ref="R21:S21" si="16">R16+R20</f>
        <v>15</v>
      </c>
      <c r="S21" s="563">
        <f t="shared" si="16"/>
        <v>4</v>
      </c>
      <c r="T21" s="561"/>
      <c r="U21" s="562"/>
      <c r="V21" s="159">
        <f t="shared" ref="V21:W21" si="17">V16+V20</f>
        <v>5</v>
      </c>
      <c r="W21" s="563">
        <f t="shared" si="17"/>
        <v>0</v>
      </c>
      <c r="X21" s="561"/>
      <c r="Y21" s="562"/>
      <c r="Z21" s="128">
        <f t="shared" ref="Z21:AA21" si="18">Z16+Z20</f>
        <v>0</v>
      </c>
      <c r="AA21" s="563">
        <f t="shared" si="18"/>
        <v>0</v>
      </c>
      <c r="AB21" s="561"/>
      <c r="AC21" s="562"/>
      <c r="AD21" s="128">
        <f t="shared" ref="AD21:AE21" si="19">AD16+AD20</f>
        <v>0</v>
      </c>
      <c r="AE21" s="563">
        <f t="shared" si="19"/>
        <v>0</v>
      </c>
      <c r="AF21" s="561"/>
      <c r="AG21" s="562"/>
      <c r="AH21" s="128">
        <f t="shared" ref="AH21:AI21" si="20">AH16+AH20</f>
        <v>0</v>
      </c>
      <c r="AI21" s="563">
        <f t="shared" si="20"/>
        <v>0</v>
      </c>
      <c r="AJ21" s="561"/>
      <c r="AK21" s="562"/>
      <c r="AL21" s="128">
        <f t="shared" ref="AL21:AM21" si="21">AL16+AL20</f>
        <v>0</v>
      </c>
      <c r="AM21" s="563">
        <f t="shared" si="21"/>
        <v>0</v>
      </c>
      <c r="AN21" s="561"/>
      <c r="AO21" s="562"/>
      <c r="AP21" s="128">
        <f>AP16+AP20</f>
        <v>0</v>
      </c>
      <c r="AQ21" s="128"/>
      <c r="AR21" s="128"/>
      <c r="AS21" s="94"/>
      <c r="AT21" s="131"/>
      <c r="AU21" s="131"/>
      <c r="AV21" s="131"/>
    </row>
    <row r="22" spans="1:48" ht="23.25" customHeight="1">
      <c r="A22" s="90" t="s">
        <v>154</v>
      </c>
      <c r="B22" s="564" t="s">
        <v>155</v>
      </c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61"/>
      <c r="AC22" s="561"/>
      <c r="AD22" s="561"/>
      <c r="AE22" s="561"/>
      <c r="AF22" s="561"/>
      <c r="AG22" s="561"/>
      <c r="AH22" s="561"/>
      <c r="AI22" s="561"/>
      <c r="AJ22" s="561"/>
      <c r="AK22" s="561"/>
      <c r="AL22" s="561"/>
      <c r="AM22" s="561"/>
      <c r="AN22" s="561"/>
      <c r="AO22" s="561"/>
      <c r="AP22" s="561"/>
      <c r="AQ22" s="561"/>
      <c r="AR22" s="561"/>
      <c r="AS22" s="562"/>
      <c r="AT22" s="91"/>
      <c r="AU22" s="91"/>
      <c r="AV22" s="91"/>
    </row>
    <row r="23" spans="1:48" ht="21.75" customHeight="1">
      <c r="A23" s="565" t="s">
        <v>136</v>
      </c>
      <c r="B23" s="562"/>
      <c r="C23" s="92"/>
      <c r="D23" s="161">
        <f>SUM(D24:D29)</f>
        <v>30</v>
      </c>
      <c r="E23" s="92">
        <f t="shared" ref="E23:E29" si="22">D23*30</f>
        <v>900</v>
      </c>
      <c r="F23" s="92"/>
      <c r="G23" s="93"/>
      <c r="H23" s="92"/>
      <c r="I23" s="92"/>
      <c r="J23" s="92"/>
      <c r="K23" s="560">
        <f>SUM(K24:M29)</f>
        <v>0</v>
      </c>
      <c r="L23" s="561"/>
      <c r="M23" s="562"/>
      <c r="N23" s="94">
        <f>SUM(N24:N29)</f>
        <v>0</v>
      </c>
      <c r="O23" s="560">
        <f>SUM(O24:Q29)</f>
        <v>0</v>
      </c>
      <c r="P23" s="561"/>
      <c r="Q23" s="562"/>
      <c r="R23" s="155">
        <f>SUM(R24:R29)</f>
        <v>0</v>
      </c>
      <c r="S23" s="560">
        <f>SUM(S24:U29)</f>
        <v>4</v>
      </c>
      <c r="T23" s="561"/>
      <c r="U23" s="562"/>
      <c r="V23" s="94">
        <f>SUM(V24:V29)</f>
        <v>5</v>
      </c>
      <c r="W23" s="560">
        <f>SUM(W24:Y29)</f>
        <v>12</v>
      </c>
      <c r="X23" s="561"/>
      <c r="Y23" s="562"/>
      <c r="Z23" s="155">
        <f>SUM(Z24:Z29)</f>
        <v>15</v>
      </c>
      <c r="AA23" s="560">
        <f>SUM(AA24:AC29)</f>
        <v>4</v>
      </c>
      <c r="AB23" s="561"/>
      <c r="AC23" s="562"/>
      <c r="AD23" s="94">
        <f>SUM(AD24:AD29)</f>
        <v>5</v>
      </c>
      <c r="AE23" s="560">
        <f>SUM(AE24:AG29)</f>
        <v>4</v>
      </c>
      <c r="AF23" s="561"/>
      <c r="AG23" s="562"/>
      <c r="AH23" s="94">
        <f>SUM(AH24:AH29)</f>
        <v>5</v>
      </c>
      <c r="AI23" s="560">
        <f>SUM(AI24:AK29)</f>
        <v>0</v>
      </c>
      <c r="AJ23" s="561"/>
      <c r="AK23" s="562"/>
      <c r="AL23" s="94">
        <f>SUM(AL24:AL29)</f>
        <v>0</v>
      </c>
      <c r="AM23" s="560">
        <f>SUM(AM24:AO29)</f>
        <v>0</v>
      </c>
      <c r="AN23" s="561"/>
      <c r="AO23" s="562"/>
      <c r="AP23" s="94">
        <f>SUM(AP24:AP29)</f>
        <v>0</v>
      </c>
      <c r="AQ23" s="92"/>
      <c r="AR23" s="95"/>
      <c r="AS23" s="92"/>
      <c r="AT23" s="91"/>
      <c r="AU23" s="91"/>
      <c r="AV23" s="91"/>
    </row>
    <row r="24" spans="1:48" ht="62.25" customHeight="1">
      <c r="A24" s="162" t="s">
        <v>156</v>
      </c>
      <c r="B24" s="360" t="s">
        <v>269</v>
      </c>
      <c r="C24" s="163" t="s">
        <v>157</v>
      </c>
      <c r="D24" s="108">
        <v>5</v>
      </c>
      <c r="E24" s="123">
        <f t="shared" si="22"/>
        <v>150</v>
      </c>
      <c r="F24" s="123">
        <f t="shared" ref="F24:F29" si="23">G24+H24+I24</f>
        <v>64</v>
      </c>
      <c r="G24" s="135">
        <v>16</v>
      </c>
      <c r="H24" s="123"/>
      <c r="I24" s="135">
        <v>48</v>
      </c>
      <c r="J24" s="123">
        <f t="shared" ref="J24:J29" si="24">E24-F24</f>
        <v>86</v>
      </c>
      <c r="K24" s="102"/>
      <c r="L24" s="103"/>
      <c r="M24" s="104"/>
      <c r="N24" s="105"/>
      <c r="O24" s="102"/>
      <c r="P24" s="103"/>
      <c r="Q24" s="104"/>
      <c r="R24" s="164"/>
      <c r="S24" s="102"/>
      <c r="T24" s="103"/>
      <c r="U24" s="104"/>
      <c r="V24" s="105"/>
      <c r="W24" s="102">
        <v>1</v>
      </c>
      <c r="X24" s="103"/>
      <c r="Y24" s="104">
        <v>3</v>
      </c>
      <c r="Z24" s="164">
        <v>5</v>
      </c>
      <c r="AA24" s="102"/>
      <c r="AB24" s="103"/>
      <c r="AC24" s="104"/>
      <c r="AD24" s="105"/>
      <c r="AE24" s="106"/>
      <c r="AF24" s="103"/>
      <c r="AG24" s="104"/>
      <c r="AH24" s="105"/>
      <c r="AI24" s="106"/>
      <c r="AJ24" s="103"/>
      <c r="AK24" s="104"/>
      <c r="AL24" s="105"/>
      <c r="AM24" s="102"/>
      <c r="AN24" s="103"/>
      <c r="AO24" s="104"/>
      <c r="AP24" s="105"/>
      <c r="AQ24" s="123">
        <v>4</v>
      </c>
      <c r="AR24" s="108"/>
      <c r="AS24" s="123"/>
      <c r="AT24" s="110"/>
      <c r="AU24" s="110"/>
      <c r="AV24" s="110"/>
    </row>
    <row r="25" spans="1:48" s="422" customFormat="1" ht="42.75" customHeight="1">
      <c r="A25" s="402" t="s">
        <v>158</v>
      </c>
      <c r="B25" s="403" t="s">
        <v>286</v>
      </c>
      <c r="C25" s="404" t="s">
        <v>284</v>
      </c>
      <c r="D25" s="405">
        <v>5</v>
      </c>
      <c r="E25" s="406">
        <f t="shared" si="22"/>
        <v>150</v>
      </c>
      <c r="F25" s="406">
        <f t="shared" si="23"/>
        <v>64</v>
      </c>
      <c r="G25" s="407">
        <v>32</v>
      </c>
      <c r="H25" s="406"/>
      <c r="I25" s="407">
        <v>32</v>
      </c>
      <c r="J25" s="406">
        <f t="shared" si="24"/>
        <v>86</v>
      </c>
      <c r="K25" s="408"/>
      <c r="L25" s="409"/>
      <c r="M25" s="410"/>
      <c r="N25" s="411"/>
      <c r="O25" s="412"/>
      <c r="P25" s="409"/>
      <c r="Q25" s="413"/>
      <c r="R25" s="414"/>
      <c r="S25" s="415"/>
      <c r="T25" s="416"/>
      <c r="U25" s="413"/>
      <c r="V25" s="417"/>
      <c r="W25" s="415">
        <v>2</v>
      </c>
      <c r="X25" s="409"/>
      <c r="Y25" s="413">
        <v>2</v>
      </c>
      <c r="Z25" s="418">
        <v>5</v>
      </c>
      <c r="AA25" s="415"/>
      <c r="AB25" s="409"/>
      <c r="AC25" s="413"/>
      <c r="AD25" s="418"/>
      <c r="AE25" s="408"/>
      <c r="AF25" s="409"/>
      <c r="AG25" s="419"/>
      <c r="AH25" s="418"/>
      <c r="AI25" s="408"/>
      <c r="AJ25" s="409"/>
      <c r="AK25" s="413"/>
      <c r="AL25" s="418"/>
      <c r="AM25" s="415"/>
      <c r="AN25" s="416"/>
      <c r="AO25" s="413"/>
      <c r="AP25" s="417"/>
      <c r="AQ25" s="420">
        <v>4</v>
      </c>
      <c r="AR25" s="421"/>
      <c r="AS25" s="406"/>
    </row>
    <row r="26" spans="1:48" s="437" customFormat="1" ht="41.25" customHeight="1">
      <c r="A26" s="402" t="s">
        <v>159</v>
      </c>
      <c r="B26" s="423" t="s">
        <v>287</v>
      </c>
      <c r="C26" s="424" t="s">
        <v>283</v>
      </c>
      <c r="D26" s="425">
        <v>5</v>
      </c>
      <c r="E26" s="426">
        <f t="shared" si="22"/>
        <v>150</v>
      </c>
      <c r="F26" s="426">
        <f t="shared" si="23"/>
        <v>64</v>
      </c>
      <c r="G26" s="407">
        <v>32</v>
      </c>
      <c r="H26" s="406"/>
      <c r="I26" s="407">
        <v>32</v>
      </c>
      <c r="J26" s="426">
        <f t="shared" si="24"/>
        <v>86</v>
      </c>
      <c r="K26" s="427"/>
      <c r="L26" s="428"/>
      <c r="M26" s="429"/>
      <c r="N26" s="417"/>
      <c r="O26" s="430"/>
      <c r="P26" s="431"/>
      <c r="Q26" s="432"/>
      <c r="R26" s="433"/>
      <c r="S26" s="427"/>
      <c r="T26" s="428"/>
      <c r="U26" s="429"/>
      <c r="V26" s="417"/>
      <c r="W26" s="415">
        <v>2</v>
      </c>
      <c r="X26" s="409"/>
      <c r="Y26" s="413">
        <v>2</v>
      </c>
      <c r="Z26" s="418">
        <v>5</v>
      </c>
      <c r="AA26" s="430"/>
      <c r="AB26" s="431"/>
      <c r="AC26" s="432"/>
      <c r="AD26" s="417"/>
      <c r="AE26" s="434"/>
      <c r="AF26" s="416"/>
      <c r="AG26" s="413"/>
      <c r="AH26" s="417"/>
      <c r="AI26" s="434"/>
      <c r="AJ26" s="416"/>
      <c r="AK26" s="413"/>
      <c r="AL26" s="417"/>
      <c r="AM26" s="415"/>
      <c r="AN26" s="416"/>
      <c r="AO26" s="413"/>
      <c r="AP26" s="417"/>
      <c r="AQ26" s="426">
        <v>4</v>
      </c>
      <c r="AR26" s="435"/>
      <c r="AS26" s="436"/>
    </row>
    <row r="27" spans="1:48" s="466" customFormat="1" ht="26.25" customHeight="1">
      <c r="A27" s="402" t="s">
        <v>160</v>
      </c>
      <c r="B27" s="438" t="s">
        <v>288</v>
      </c>
      <c r="C27" s="439" t="s">
        <v>289</v>
      </c>
      <c r="D27" s="440">
        <v>5</v>
      </c>
      <c r="E27" s="439">
        <f t="shared" si="22"/>
        <v>150</v>
      </c>
      <c r="F27" s="441">
        <f t="shared" si="23"/>
        <v>64</v>
      </c>
      <c r="G27" s="442">
        <v>32</v>
      </c>
      <c r="H27" s="442">
        <v>16</v>
      </c>
      <c r="I27" s="442">
        <v>16</v>
      </c>
      <c r="J27" s="443">
        <f t="shared" si="24"/>
        <v>86</v>
      </c>
      <c r="K27" s="444"/>
      <c r="L27" s="445"/>
      <c r="M27" s="446"/>
      <c r="N27" s="447"/>
      <c r="O27" s="448"/>
      <c r="P27" s="449"/>
      <c r="Q27" s="450"/>
      <c r="R27" s="451"/>
      <c r="S27" s="454">
        <v>2</v>
      </c>
      <c r="T27" s="455">
        <v>1</v>
      </c>
      <c r="U27" s="456">
        <v>1</v>
      </c>
      <c r="V27" s="457">
        <v>5</v>
      </c>
      <c r="W27" s="454"/>
      <c r="X27" s="455"/>
      <c r="Y27" s="456"/>
      <c r="Z27" s="457"/>
      <c r="AA27" s="452"/>
      <c r="AB27" s="445"/>
      <c r="AC27" s="453"/>
      <c r="AD27" s="447"/>
      <c r="AE27" s="445"/>
      <c r="AF27" s="445"/>
      <c r="AG27" s="453"/>
      <c r="AH27" s="457"/>
      <c r="AI27" s="458"/>
      <c r="AJ27" s="442"/>
      <c r="AK27" s="443"/>
      <c r="AL27" s="459"/>
      <c r="AM27" s="452"/>
      <c r="AN27" s="452"/>
      <c r="AO27" s="460"/>
      <c r="AP27" s="461"/>
      <c r="AQ27" s="462">
        <v>3</v>
      </c>
      <c r="AR27" s="463"/>
      <c r="AS27" s="464"/>
      <c r="AT27" s="465"/>
    </row>
    <row r="28" spans="1:48" ht="62.25" customHeight="1">
      <c r="A28" s="162" t="s">
        <v>161</v>
      </c>
      <c r="B28" s="360" t="s">
        <v>270</v>
      </c>
      <c r="C28" s="165" t="s">
        <v>162</v>
      </c>
      <c r="D28" s="166">
        <v>5</v>
      </c>
      <c r="E28" s="123">
        <f t="shared" si="22"/>
        <v>150</v>
      </c>
      <c r="F28" s="123">
        <f t="shared" si="23"/>
        <v>64</v>
      </c>
      <c r="G28" s="172">
        <v>32</v>
      </c>
      <c r="H28" s="173">
        <v>16</v>
      </c>
      <c r="I28" s="172">
        <v>16</v>
      </c>
      <c r="J28" s="123">
        <f t="shared" si="24"/>
        <v>86</v>
      </c>
      <c r="K28" s="174"/>
      <c r="L28" s="175"/>
      <c r="M28" s="176"/>
      <c r="N28" s="105"/>
      <c r="O28" s="174"/>
      <c r="P28" s="175"/>
      <c r="Q28" s="176"/>
      <c r="R28" s="164"/>
      <c r="S28" s="174"/>
      <c r="T28" s="175"/>
      <c r="U28" s="176"/>
      <c r="V28" s="105"/>
      <c r="W28" s="174"/>
      <c r="X28" s="175"/>
      <c r="Y28" s="176"/>
      <c r="Z28" s="105"/>
      <c r="AA28" s="167">
        <v>2</v>
      </c>
      <c r="AB28" s="168">
        <v>1</v>
      </c>
      <c r="AC28" s="169">
        <v>1</v>
      </c>
      <c r="AD28" s="117">
        <v>5</v>
      </c>
      <c r="AE28" s="177"/>
      <c r="AF28" s="168"/>
      <c r="AG28" s="169"/>
      <c r="AH28" s="117"/>
      <c r="AI28" s="177"/>
      <c r="AJ28" s="168"/>
      <c r="AK28" s="169"/>
      <c r="AL28" s="117"/>
      <c r="AM28" s="167"/>
      <c r="AN28" s="168"/>
      <c r="AO28" s="169"/>
      <c r="AP28" s="117"/>
      <c r="AQ28" s="173">
        <v>5</v>
      </c>
      <c r="AR28" s="166"/>
      <c r="AS28" s="178"/>
      <c r="AT28" s="179"/>
      <c r="AU28" s="179"/>
      <c r="AV28" s="179"/>
    </row>
    <row r="29" spans="1:48" ht="62.25" customHeight="1">
      <c r="A29" s="162" t="s">
        <v>163</v>
      </c>
      <c r="B29" s="360" t="s">
        <v>271</v>
      </c>
      <c r="C29" s="165" t="s">
        <v>164</v>
      </c>
      <c r="D29" s="180">
        <v>5</v>
      </c>
      <c r="E29" s="123">
        <f t="shared" si="22"/>
        <v>150</v>
      </c>
      <c r="F29" s="123">
        <f t="shared" si="23"/>
        <v>64</v>
      </c>
      <c r="G29" s="180">
        <v>32</v>
      </c>
      <c r="H29" s="178"/>
      <c r="I29" s="180">
        <v>32</v>
      </c>
      <c r="J29" s="123">
        <f t="shared" si="24"/>
        <v>86</v>
      </c>
      <c r="K29" s="167"/>
      <c r="L29" s="168"/>
      <c r="M29" s="169"/>
      <c r="N29" s="117"/>
      <c r="O29" s="167"/>
      <c r="P29" s="168"/>
      <c r="Q29" s="169"/>
      <c r="R29" s="170"/>
      <c r="S29" s="167"/>
      <c r="T29" s="168"/>
      <c r="U29" s="169"/>
      <c r="V29" s="117"/>
      <c r="W29" s="167"/>
      <c r="X29" s="168"/>
      <c r="Y29" s="169"/>
      <c r="Z29" s="117"/>
      <c r="AA29" s="167"/>
      <c r="AB29" s="168"/>
      <c r="AC29" s="169"/>
      <c r="AD29" s="117"/>
      <c r="AE29" s="167">
        <v>2</v>
      </c>
      <c r="AF29" s="168"/>
      <c r="AG29" s="169">
        <v>2</v>
      </c>
      <c r="AH29" s="117">
        <v>5</v>
      </c>
      <c r="AI29" s="177"/>
      <c r="AJ29" s="168"/>
      <c r="AK29" s="169"/>
      <c r="AL29" s="117"/>
      <c r="AM29" s="167"/>
      <c r="AN29" s="168"/>
      <c r="AO29" s="169"/>
      <c r="AP29" s="117"/>
      <c r="AQ29" s="173">
        <v>6</v>
      </c>
      <c r="AR29" s="166"/>
      <c r="AS29" s="178"/>
      <c r="AT29" s="179"/>
      <c r="AU29" s="179"/>
      <c r="AV29" s="179"/>
    </row>
    <row r="30" spans="1:48" ht="47.25" customHeight="1">
      <c r="A30" s="565" t="s">
        <v>144</v>
      </c>
      <c r="B30" s="562"/>
      <c r="C30" s="154"/>
      <c r="D30" s="92">
        <f>1*'Вариативная часть РУП_Бак '!D34</f>
        <v>110</v>
      </c>
      <c r="E30" s="92">
        <f>1*'Вариативная часть РУП_Бак '!E34</f>
        <v>3150</v>
      </c>
      <c r="F30" s="92"/>
      <c r="G30" s="92"/>
      <c r="H30" s="92"/>
      <c r="I30" s="92"/>
      <c r="J30" s="92"/>
      <c r="K30" s="560">
        <f>1*'Вариативная часть РУП_Бак '!K34:M34</f>
        <v>4</v>
      </c>
      <c r="L30" s="561"/>
      <c r="M30" s="562"/>
      <c r="N30" s="94">
        <f>1*'Вариативная часть РУП_Бак '!N34</f>
        <v>5</v>
      </c>
      <c r="O30" s="560">
        <f>1*'Вариативная часть РУП_Бак '!O34:Q34</f>
        <v>4</v>
      </c>
      <c r="P30" s="561"/>
      <c r="Q30" s="562"/>
      <c r="R30" s="155">
        <f>1*'Вариативная часть РУП_Бак '!R34</f>
        <v>5</v>
      </c>
      <c r="S30" s="560">
        <f>1*'Вариативная часть РУП_Бак '!S34:U34</f>
        <v>12</v>
      </c>
      <c r="T30" s="561"/>
      <c r="U30" s="562"/>
      <c r="V30" s="94">
        <f>1*'Вариативная часть РУП_Бак '!V34</f>
        <v>15</v>
      </c>
      <c r="W30" s="560">
        <f>1*'Вариативная часть РУП_Бак '!W34:Y34</f>
        <v>8</v>
      </c>
      <c r="X30" s="561"/>
      <c r="Y30" s="562"/>
      <c r="Z30" s="94">
        <f>1*'Вариативная часть РУП_Бак '!Z34</f>
        <v>10</v>
      </c>
      <c r="AA30" s="560">
        <f>1*'Вариативная часть РУП_Бак '!AA34:AC34</f>
        <v>16</v>
      </c>
      <c r="AB30" s="561"/>
      <c r="AC30" s="562"/>
      <c r="AD30" s="94">
        <f>1*'Вариативная часть РУП_Бак '!AD34</f>
        <v>25</v>
      </c>
      <c r="AE30" s="560">
        <f>1*'Вариативная часть РУП_Бак '!AE34:AG34</f>
        <v>12</v>
      </c>
      <c r="AF30" s="561"/>
      <c r="AG30" s="562"/>
      <c r="AH30" s="94">
        <f>1*'Вариативная часть РУП_Бак '!AH34</f>
        <v>20</v>
      </c>
      <c r="AI30" s="560">
        <f>1*'Вариативная часть РУП_Бак '!AI34:AK34</f>
        <v>4</v>
      </c>
      <c r="AJ30" s="561"/>
      <c r="AK30" s="562"/>
      <c r="AL30" s="94">
        <f>1*'Вариативная часть РУП_Бак '!AL34</f>
        <v>30</v>
      </c>
      <c r="AM30" s="560">
        <f>1*'Вариативная часть РУП_Бак '!AM34:AO34</f>
        <v>0</v>
      </c>
      <c r="AN30" s="561"/>
      <c r="AO30" s="562"/>
      <c r="AP30" s="94">
        <f>1*'Вариативная часть РУП_Бак '!AP34</f>
        <v>0</v>
      </c>
      <c r="AQ30" s="92"/>
      <c r="AR30" s="95"/>
      <c r="AS30" s="92"/>
      <c r="AT30" s="137"/>
      <c r="AU30" s="137"/>
      <c r="AV30" s="137"/>
    </row>
    <row r="31" spans="1:48" ht="45.75" customHeight="1">
      <c r="A31" s="156"/>
      <c r="B31" s="157" t="s">
        <v>165</v>
      </c>
      <c r="C31" s="94"/>
      <c r="D31" s="128">
        <f>D30+D23</f>
        <v>140</v>
      </c>
      <c r="E31" s="94">
        <f>D31*30</f>
        <v>4200</v>
      </c>
      <c r="F31" s="94"/>
      <c r="G31" s="94"/>
      <c r="H31" s="94"/>
      <c r="I31" s="94"/>
      <c r="J31" s="94"/>
      <c r="K31" s="563">
        <f>SUM(K24:M30)</f>
        <v>4</v>
      </c>
      <c r="L31" s="561"/>
      <c r="M31" s="562"/>
      <c r="N31" s="128">
        <f>SUM(N24:N30)</f>
        <v>5</v>
      </c>
      <c r="O31" s="563">
        <f>SUM(O24:Q30)</f>
        <v>4</v>
      </c>
      <c r="P31" s="561"/>
      <c r="Q31" s="562"/>
      <c r="R31" s="159">
        <f>SUM(R24:R30)</f>
        <v>5</v>
      </c>
      <c r="S31" s="563">
        <f>SUM(S24:U30)</f>
        <v>16</v>
      </c>
      <c r="T31" s="561"/>
      <c r="U31" s="562"/>
      <c r="V31" s="128">
        <f>SUM(V24:V30)</f>
        <v>20</v>
      </c>
      <c r="W31" s="563">
        <f>SUM(W24:Y30)</f>
        <v>20</v>
      </c>
      <c r="X31" s="561"/>
      <c r="Y31" s="562"/>
      <c r="Z31" s="159">
        <f>SUM(Z24:Z30)</f>
        <v>25</v>
      </c>
      <c r="AA31" s="563">
        <f>SUM(AA24:AC30)</f>
        <v>20</v>
      </c>
      <c r="AB31" s="561"/>
      <c r="AC31" s="562"/>
      <c r="AD31" s="128">
        <f>SUM(AD24:AD30)</f>
        <v>30</v>
      </c>
      <c r="AE31" s="563">
        <f>SUM(AE24:AG30)</f>
        <v>16</v>
      </c>
      <c r="AF31" s="561"/>
      <c r="AG31" s="562"/>
      <c r="AH31" s="128">
        <f>SUM(AH24:AH30)</f>
        <v>25</v>
      </c>
      <c r="AI31" s="563">
        <f>SUM(AI24:AK30)</f>
        <v>4</v>
      </c>
      <c r="AJ31" s="561"/>
      <c r="AK31" s="562"/>
      <c r="AL31" s="128">
        <f>SUM(AL24:AL30)</f>
        <v>30</v>
      </c>
      <c r="AM31" s="563">
        <f>SUM(AM24:AO30)</f>
        <v>0</v>
      </c>
      <c r="AN31" s="561"/>
      <c r="AO31" s="562"/>
      <c r="AP31" s="128">
        <f>SUM(AP24:AP30)</f>
        <v>0</v>
      </c>
      <c r="AQ31" s="128"/>
      <c r="AR31" s="128"/>
      <c r="AS31" s="94"/>
      <c r="AT31" s="131"/>
      <c r="AU31" s="131"/>
      <c r="AV31" s="131"/>
    </row>
    <row r="32" spans="1:48" ht="39" customHeight="1">
      <c r="A32" s="181"/>
      <c r="B32" s="364" t="s">
        <v>272</v>
      </c>
      <c r="C32" s="182" t="s">
        <v>166</v>
      </c>
      <c r="D32" s="97"/>
      <c r="E32" s="183"/>
      <c r="F32" s="97">
        <v>360</v>
      </c>
      <c r="G32" s="184"/>
      <c r="H32" s="97"/>
      <c r="I32" s="184"/>
      <c r="J32" s="97"/>
      <c r="K32" s="185"/>
      <c r="L32" s="99"/>
      <c r="M32" s="100">
        <v>4</v>
      </c>
      <c r="N32" s="186"/>
      <c r="O32" s="185"/>
      <c r="P32" s="99"/>
      <c r="Q32" s="100">
        <v>4</v>
      </c>
      <c r="R32" s="187"/>
      <c r="S32" s="185"/>
      <c r="T32" s="99"/>
      <c r="U32" s="100">
        <v>4</v>
      </c>
      <c r="V32" s="101"/>
      <c r="W32" s="185"/>
      <c r="X32" s="99"/>
      <c r="Y32" s="100">
        <v>4</v>
      </c>
      <c r="Z32" s="101"/>
      <c r="AA32" s="185"/>
      <c r="AB32" s="99"/>
      <c r="AC32" s="100"/>
      <c r="AD32" s="101"/>
      <c r="AE32" s="185"/>
      <c r="AF32" s="99"/>
      <c r="AG32" s="100"/>
      <c r="AH32" s="101"/>
      <c r="AI32" s="185"/>
      <c r="AJ32" s="99"/>
      <c r="AK32" s="100"/>
      <c r="AL32" s="101"/>
      <c r="AM32" s="185"/>
      <c r="AN32" s="99"/>
      <c r="AO32" s="100"/>
      <c r="AP32" s="101"/>
      <c r="AQ32" s="97"/>
      <c r="AR32" s="188" t="s">
        <v>167</v>
      </c>
      <c r="AS32" s="189"/>
      <c r="AT32" s="137"/>
      <c r="AU32" s="137"/>
      <c r="AV32" s="137"/>
    </row>
    <row r="33" spans="1:48" ht="39.75" customHeight="1">
      <c r="A33" s="85" t="s">
        <v>168</v>
      </c>
      <c r="B33" s="190" t="s">
        <v>169</v>
      </c>
      <c r="C33" s="165"/>
      <c r="D33" s="112">
        <v>25</v>
      </c>
      <c r="E33" s="120">
        <f t="shared" ref="E33:E34" si="25">D33*30</f>
        <v>750</v>
      </c>
      <c r="F33" s="112"/>
      <c r="G33" s="113"/>
      <c r="H33" s="112"/>
      <c r="I33" s="113"/>
      <c r="J33" s="112"/>
      <c r="K33" s="119"/>
      <c r="L33" s="115"/>
      <c r="M33" s="116"/>
      <c r="N33" s="191"/>
      <c r="O33" s="119"/>
      <c r="P33" s="115"/>
      <c r="Q33" s="116"/>
      <c r="R33" s="170"/>
      <c r="S33" s="119"/>
      <c r="T33" s="115"/>
      <c r="U33" s="116"/>
      <c r="V33" s="117"/>
      <c r="W33" s="119"/>
      <c r="X33" s="115"/>
      <c r="Y33" s="116"/>
      <c r="Z33" s="117">
        <v>5</v>
      </c>
      <c r="AA33" s="119"/>
      <c r="AB33" s="115"/>
      <c r="AC33" s="116"/>
      <c r="AD33" s="117"/>
      <c r="AE33" s="119"/>
      <c r="AF33" s="115"/>
      <c r="AG33" s="116"/>
      <c r="AH33" s="117">
        <v>5</v>
      </c>
      <c r="AI33" s="119"/>
      <c r="AJ33" s="115"/>
      <c r="AK33" s="116"/>
      <c r="AL33" s="117"/>
      <c r="AM33" s="119"/>
      <c r="AN33" s="115"/>
      <c r="AO33" s="116"/>
      <c r="AP33" s="117">
        <v>15</v>
      </c>
      <c r="AQ33" s="112"/>
      <c r="AR33" s="120"/>
      <c r="AS33" s="112"/>
      <c r="AT33" s="137"/>
      <c r="AU33" s="137"/>
      <c r="AV33" s="137"/>
    </row>
    <row r="34" spans="1:48" ht="66.75" customHeight="1">
      <c r="A34" s="192" t="s">
        <v>170</v>
      </c>
      <c r="B34" s="193" t="s">
        <v>171</v>
      </c>
      <c r="C34" s="165"/>
      <c r="D34" s="145">
        <v>15</v>
      </c>
      <c r="E34" s="120">
        <f t="shared" si="25"/>
        <v>450</v>
      </c>
      <c r="F34" s="145"/>
      <c r="G34" s="146"/>
      <c r="H34" s="145"/>
      <c r="I34" s="146"/>
      <c r="J34" s="145"/>
      <c r="K34" s="153"/>
      <c r="L34" s="150"/>
      <c r="M34" s="194"/>
      <c r="N34" s="195"/>
      <c r="O34" s="153"/>
      <c r="P34" s="150" t="s">
        <v>5</v>
      </c>
      <c r="Q34" s="194"/>
      <c r="R34" s="196"/>
      <c r="S34" s="153"/>
      <c r="T34" s="150"/>
      <c r="U34" s="194"/>
      <c r="V34" s="152"/>
      <c r="W34" s="153"/>
      <c r="X34" s="150"/>
      <c r="Y34" s="194"/>
      <c r="Z34" s="152"/>
      <c r="AA34" s="153"/>
      <c r="AB34" s="150"/>
      <c r="AC34" s="194"/>
      <c r="AD34" s="152"/>
      <c r="AE34" s="153"/>
      <c r="AF34" s="150"/>
      <c r="AG34" s="194"/>
      <c r="AH34" s="152"/>
      <c r="AI34" s="153"/>
      <c r="AJ34" s="150"/>
      <c r="AK34" s="194"/>
      <c r="AL34" s="152"/>
      <c r="AM34" s="153"/>
      <c r="AN34" s="150"/>
      <c r="AO34" s="194"/>
      <c r="AP34" s="152">
        <v>15</v>
      </c>
      <c r="AQ34" s="145"/>
      <c r="AR34" s="147"/>
      <c r="AS34" s="145"/>
      <c r="AT34" s="137"/>
      <c r="AU34" s="137"/>
      <c r="AV34" s="137"/>
    </row>
    <row r="35" spans="1:48" ht="42.75" customHeight="1">
      <c r="A35" s="640" t="s">
        <v>172</v>
      </c>
      <c r="B35" s="562"/>
      <c r="C35" s="154"/>
      <c r="D35" s="92">
        <f t="shared" ref="D35:J35" si="26">D31+D21+D14</f>
        <v>200</v>
      </c>
      <c r="E35" s="197">
        <f t="shared" si="26"/>
        <v>6000</v>
      </c>
      <c r="F35" s="198">
        <f t="shared" si="26"/>
        <v>216</v>
      </c>
      <c r="G35" s="197">
        <f t="shared" si="26"/>
        <v>64</v>
      </c>
      <c r="H35" s="198">
        <f t="shared" si="26"/>
        <v>0</v>
      </c>
      <c r="I35" s="197">
        <f t="shared" si="26"/>
        <v>152</v>
      </c>
      <c r="J35" s="198">
        <f t="shared" si="26"/>
        <v>324</v>
      </c>
      <c r="K35" s="199"/>
      <c r="L35" s="200"/>
      <c r="M35" s="201"/>
      <c r="N35" s="202"/>
      <c r="O35" s="199"/>
      <c r="P35" s="200"/>
      <c r="Q35" s="201"/>
      <c r="R35" s="202"/>
      <c r="S35" s="199"/>
      <c r="T35" s="200"/>
      <c r="U35" s="201"/>
      <c r="V35" s="202"/>
      <c r="W35" s="199"/>
      <c r="X35" s="200"/>
      <c r="Y35" s="201"/>
      <c r="Z35" s="202"/>
      <c r="AA35" s="199"/>
      <c r="AB35" s="200"/>
      <c r="AC35" s="201"/>
      <c r="AD35" s="202"/>
      <c r="AE35" s="199"/>
      <c r="AF35" s="200"/>
      <c r="AG35" s="201"/>
      <c r="AH35" s="202"/>
      <c r="AI35" s="199"/>
      <c r="AJ35" s="200"/>
      <c r="AK35" s="201"/>
      <c r="AL35" s="202"/>
      <c r="AM35" s="199"/>
      <c r="AN35" s="200"/>
      <c r="AO35" s="201"/>
      <c r="AP35" s="202"/>
      <c r="AQ35" s="92"/>
      <c r="AR35" s="93"/>
      <c r="AS35" s="92"/>
      <c r="AT35" s="203"/>
      <c r="AU35" s="137"/>
      <c r="AV35" s="137"/>
    </row>
    <row r="36" spans="1:48" ht="73.5" customHeight="1">
      <c r="A36" s="641" t="s">
        <v>173</v>
      </c>
      <c r="B36" s="562"/>
      <c r="C36" s="204"/>
      <c r="D36" s="205">
        <f>N36+R36+V36+Z36+AD36+AH36+AL36+AP36</f>
        <v>240</v>
      </c>
      <c r="E36" s="206">
        <f t="shared" ref="E36:J36" si="27">E34+E33+E31+E21+E14</f>
        <v>7200</v>
      </c>
      <c r="F36" s="205">
        <f t="shared" si="27"/>
        <v>216</v>
      </c>
      <c r="G36" s="205">
        <f t="shared" si="27"/>
        <v>64</v>
      </c>
      <c r="H36" s="205">
        <f t="shared" si="27"/>
        <v>0</v>
      </c>
      <c r="I36" s="205">
        <f t="shared" si="27"/>
        <v>152</v>
      </c>
      <c r="J36" s="205">
        <f t="shared" si="27"/>
        <v>324</v>
      </c>
      <c r="K36" s="637">
        <f>K31+K21+K14</f>
        <v>23.5</v>
      </c>
      <c r="L36" s="561"/>
      <c r="M36" s="562"/>
      <c r="N36" s="207">
        <f>N34+N33+N31+N21+N14</f>
        <v>30</v>
      </c>
      <c r="O36" s="637">
        <f>O31+O21+O14</f>
        <v>23.5</v>
      </c>
      <c r="P36" s="561"/>
      <c r="Q36" s="562"/>
      <c r="R36" s="207">
        <f>R34+R33+R31+R21+R14</f>
        <v>30</v>
      </c>
      <c r="S36" s="637">
        <f>S31+S21+S14</f>
        <v>24</v>
      </c>
      <c r="T36" s="561"/>
      <c r="U36" s="562"/>
      <c r="V36" s="207">
        <f>V34+V33+V31+V21+V14</f>
        <v>30</v>
      </c>
      <c r="W36" s="637">
        <f>W31+W21+W14</f>
        <v>20</v>
      </c>
      <c r="X36" s="561"/>
      <c r="Y36" s="562"/>
      <c r="Z36" s="207">
        <f>Z34+Z33+Z31+Z21+Z14</f>
        <v>30</v>
      </c>
      <c r="AA36" s="637">
        <f>AA31+AA21+AA14</f>
        <v>20</v>
      </c>
      <c r="AB36" s="561"/>
      <c r="AC36" s="562"/>
      <c r="AD36" s="208">
        <f>AD34+AD33+AD31+AD21+AD14</f>
        <v>30</v>
      </c>
      <c r="AE36" s="637">
        <f>AE31+AE21+AE14</f>
        <v>16</v>
      </c>
      <c r="AF36" s="561"/>
      <c r="AG36" s="562"/>
      <c r="AH36" s="208">
        <f>AH34+AH33+AH31+AH21+AH14</f>
        <v>30</v>
      </c>
      <c r="AI36" s="637">
        <f>AI31+AI21+AI14</f>
        <v>4</v>
      </c>
      <c r="AJ36" s="561"/>
      <c r="AK36" s="562"/>
      <c r="AL36" s="208">
        <f>AL34+AL33+AL31+AL21+AL14</f>
        <v>30</v>
      </c>
      <c r="AM36" s="637">
        <f>AM31+AM21+AM14</f>
        <v>0</v>
      </c>
      <c r="AN36" s="561"/>
      <c r="AO36" s="562"/>
      <c r="AP36" s="208">
        <f>AP34+AP33+AP31+AP21+AP14</f>
        <v>30</v>
      </c>
      <c r="AQ36" s="206"/>
      <c r="AR36" s="209"/>
      <c r="AS36" s="206"/>
      <c r="AT36" s="203"/>
      <c r="AU36" s="137"/>
      <c r="AV36" s="137"/>
    </row>
    <row r="37" spans="1:48" ht="19.5" customHeight="1">
      <c r="A37" s="210" t="s">
        <v>174</v>
      </c>
      <c r="B37" s="211" t="s">
        <v>175</v>
      </c>
      <c r="C37" s="212" t="s">
        <v>174</v>
      </c>
      <c r="D37" s="212"/>
      <c r="E37" s="212"/>
      <c r="F37" s="213"/>
      <c r="G37" s="213"/>
      <c r="H37" s="213"/>
      <c r="I37" s="213"/>
      <c r="J37" s="214"/>
      <c r="K37" s="638"/>
      <c r="L37" s="581"/>
      <c r="M37" s="581"/>
      <c r="N37" s="581"/>
      <c r="O37" s="581"/>
      <c r="P37" s="581"/>
      <c r="Q37" s="581"/>
      <c r="R37" s="581"/>
      <c r="S37" s="581"/>
      <c r="T37" s="581"/>
      <c r="U37" s="581"/>
      <c r="V37" s="581"/>
      <c r="W37" s="581"/>
      <c r="X37" s="581"/>
      <c r="Y37" s="581"/>
      <c r="Z37" s="581"/>
      <c r="AA37" s="581"/>
      <c r="AB37" s="581"/>
      <c r="AC37" s="581"/>
      <c r="AD37" s="581"/>
      <c r="AE37" s="581"/>
      <c r="AF37" s="581"/>
      <c r="AG37" s="581"/>
      <c r="AH37" s="581"/>
      <c r="AI37" s="581"/>
      <c r="AJ37" s="581"/>
      <c r="AK37" s="581"/>
      <c r="AL37" s="581"/>
      <c r="AM37" s="581"/>
      <c r="AN37" s="581"/>
      <c r="AO37" s="581"/>
      <c r="AP37" s="581"/>
      <c r="AQ37" s="581"/>
      <c r="AR37" s="581"/>
      <c r="AS37" s="639"/>
      <c r="AT37" s="137"/>
      <c r="AU37" s="215"/>
      <c r="AV37" s="137"/>
    </row>
    <row r="38" spans="1:48" ht="49.5" customHeight="1">
      <c r="A38" s="216"/>
      <c r="B38" s="217" t="s">
        <v>176</v>
      </c>
      <c r="C38" s="218" t="s">
        <v>141</v>
      </c>
      <c r="D38" s="219">
        <v>15</v>
      </c>
      <c r="E38" s="220">
        <f>D38*30</f>
        <v>450</v>
      </c>
      <c r="F38" s="220">
        <f>G38+H38+I38</f>
        <v>192</v>
      </c>
      <c r="G38" s="221"/>
      <c r="H38" s="220"/>
      <c r="I38" s="221">
        <v>192</v>
      </c>
      <c r="J38" s="220">
        <f>E38-F38</f>
        <v>258</v>
      </c>
      <c r="K38" s="222"/>
      <c r="L38" s="223"/>
      <c r="M38" s="224"/>
      <c r="N38" s="225"/>
      <c r="O38" s="226"/>
      <c r="P38" s="223"/>
      <c r="Q38" s="224"/>
      <c r="R38" s="225"/>
      <c r="S38" s="222"/>
      <c r="T38" s="223"/>
      <c r="U38" s="227">
        <v>4</v>
      </c>
      <c r="V38" s="225">
        <v>5</v>
      </c>
      <c r="W38" s="222"/>
      <c r="X38" s="223"/>
      <c r="Y38" s="227">
        <v>4</v>
      </c>
      <c r="Z38" s="225">
        <v>5</v>
      </c>
      <c r="AA38" s="222"/>
      <c r="AB38" s="223"/>
      <c r="AC38" s="227">
        <v>4</v>
      </c>
      <c r="AD38" s="225">
        <v>5</v>
      </c>
      <c r="AE38" s="226"/>
      <c r="AF38" s="223"/>
      <c r="AG38" s="227"/>
      <c r="AH38" s="225"/>
      <c r="AI38" s="226"/>
      <c r="AJ38" s="223"/>
      <c r="AK38" s="227"/>
      <c r="AL38" s="225"/>
      <c r="AM38" s="222"/>
      <c r="AN38" s="223"/>
      <c r="AO38" s="227"/>
      <c r="AP38" s="225"/>
      <c r="AQ38" s="228" t="s">
        <v>177</v>
      </c>
      <c r="AR38" s="219"/>
      <c r="AS38" s="220"/>
      <c r="AT38" s="110"/>
      <c r="AU38" s="110"/>
      <c r="AV38" s="110"/>
    </row>
    <row r="39" spans="1:48" ht="19.5" customHeight="1" thickBot="1">
      <c r="A39" s="22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</row>
    <row r="40" spans="1:48" ht="72" customHeight="1" thickBot="1">
      <c r="A40" s="387" t="s">
        <v>178</v>
      </c>
      <c r="B40" s="388" t="s">
        <v>179</v>
      </c>
      <c r="C40" s="388" t="s">
        <v>180</v>
      </c>
      <c r="D40" s="633" t="s">
        <v>181</v>
      </c>
      <c r="E40" s="610"/>
      <c r="F40" s="634" t="s">
        <v>182</v>
      </c>
      <c r="G40" s="609"/>
      <c r="H40" s="631"/>
      <c r="I40" s="230"/>
      <c r="J40" s="386" t="s">
        <v>183</v>
      </c>
      <c r="K40" s="635" t="s">
        <v>184</v>
      </c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642"/>
      <c r="AI40" s="642"/>
      <c r="AJ40" s="642"/>
      <c r="AK40" s="636"/>
      <c r="AL40" s="635" t="s">
        <v>180</v>
      </c>
      <c r="AM40" s="636"/>
      <c r="AN40" s="635" t="s">
        <v>185</v>
      </c>
      <c r="AO40" s="642"/>
      <c r="AP40" s="636"/>
      <c r="AQ40" s="635" t="s">
        <v>186</v>
      </c>
      <c r="AR40" s="642"/>
      <c r="AS40" s="643"/>
      <c r="AT40" s="230"/>
      <c r="AU40" s="230"/>
      <c r="AV40" s="230"/>
    </row>
    <row r="41" spans="1:48" ht="65.25" customHeight="1" thickBot="1">
      <c r="A41" s="389">
        <v>1</v>
      </c>
      <c r="B41" s="400" t="s">
        <v>278</v>
      </c>
      <c r="C41" s="231">
        <v>4</v>
      </c>
      <c r="D41" s="614">
        <v>5</v>
      </c>
      <c r="E41" s="613"/>
      <c r="F41" s="614">
        <v>5</v>
      </c>
      <c r="G41" s="612"/>
      <c r="H41" s="615"/>
      <c r="I41" s="110"/>
      <c r="J41" s="383">
        <v>1</v>
      </c>
      <c r="K41" s="608" t="s">
        <v>279</v>
      </c>
      <c r="L41" s="609"/>
      <c r="M41" s="609"/>
      <c r="N41" s="609"/>
      <c r="O41" s="609"/>
      <c r="P41" s="609"/>
      <c r="Q41" s="609"/>
      <c r="R41" s="609"/>
      <c r="S41" s="609"/>
      <c r="T41" s="609"/>
      <c r="U41" s="609"/>
      <c r="V41" s="609"/>
      <c r="W41" s="609"/>
      <c r="X41" s="609"/>
      <c r="Y41" s="609"/>
      <c r="Z41" s="609"/>
      <c r="AA41" s="609"/>
      <c r="AB41" s="609"/>
      <c r="AC41" s="609"/>
      <c r="AD41" s="609"/>
      <c r="AE41" s="609"/>
      <c r="AF41" s="609"/>
      <c r="AG41" s="609"/>
      <c r="AH41" s="609"/>
      <c r="AI41" s="609"/>
      <c r="AJ41" s="609"/>
      <c r="AK41" s="610"/>
      <c r="AL41" s="619">
        <v>4</v>
      </c>
      <c r="AM41" s="620"/>
      <c r="AN41" s="619"/>
      <c r="AO41" s="609"/>
      <c r="AP41" s="610"/>
      <c r="AQ41" s="619">
        <v>1</v>
      </c>
      <c r="AR41" s="609"/>
      <c r="AS41" s="631"/>
      <c r="AT41" s="110"/>
      <c r="AU41" s="110"/>
      <c r="AV41" s="110"/>
    </row>
    <row r="42" spans="1:48" ht="42.75" customHeight="1" thickBot="1">
      <c r="A42" s="389">
        <v>2</v>
      </c>
      <c r="B42" s="400" t="s">
        <v>280</v>
      </c>
      <c r="C42" s="231">
        <v>6</v>
      </c>
      <c r="D42" s="614">
        <v>5</v>
      </c>
      <c r="E42" s="613"/>
      <c r="F42" s="614">
        <v>5</v>
      </c>
      <c r="G42" s="612"/>
      <c r="H42" s="615"/>
      <c r="I42" s="110"/>
      <c r="J42" s="384">
        <v>2</v>
      </c>
      <c r="K42" s="611" t="s">
        <v>187</v>
      </c>
      <c r="L42" s="612"/>
      <c r="M42" s="612"/>
      <c r="N42" s="612"/>
      <c r="O42" s="612"/>
      <c r="P42" s="612"/>
      <c r="Q42" s="612"/>
      <c r="R42" s="612"/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12"/>
      <c r="AJ42" s="612"/>
      <c r="AK42" s="613"/>
      <c r="AL42" s="614">
        <v>8</v>
      </c>
      <c r="AM42" s="613"/>
      <c r="AN42" s="614"/>
      <c r="AO42" s="612"/>
      <c r="AP42" s="613"/>
      <c r="AQ42" s="614">
        <v>2</v>
      </c>
      <c r="AR42" s="612"/>
      <c r="AS42" s="615"/>
      <c r="AT42" s="110"/>
      <c r="AU42" s="110"/>
      <c r="AV42" s="110"/>
    </row>
    <row r="43" spans="1:48" ht="42.75" customHeight="1" thickBot="1">
      <c r="A43" s="390">
        <v>3</v>
      </c>
      <c r="B43" s="401" t="s">
        <v>281</v>
      </c>
      <c r="C43" s="391">
        <v>8</v>
      </c>
      <c r="D43" s="616">
        <v>15</v>
      </c>
      <c r="E43" s="621"/>
      <c r="F43" s="616">
        <v>10</v>
      </c>
      <c r="G43" s="617"/>
      <c r="H43" s="618"/>
      <c r="I43" s="110"/>
      <c r="J43" s="385">
        <v>3</v>
      </c>
      <c r="K43" s="627" t="s">
        <v>188</v>
      </c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  <c r="AC43" s="617"/>
      <c r="AD43" s="617"/>
      <c r="AE43" s="617"/>
      <c r="AF43" s="617"/>
      <c r="AG43" s="617"/>
      <c r="AH43" s="617"/>
      <c r="AI43" s="617"/>
      <c r="AJ43" s="617"/>
      <c r="AK43" s="621"/>
      <c r="AL43" s="616">
        <v>8</v>
      </c>
      <c r="AM43" s="621"/>
      <c r="AN43" s="616">
        <v>15</v>
      </c>
      <c r="AO43" s="617"/>
      <c r="AP43" s="621"/>
      <c r="AQ43" s="616">
        <v>2</v>
      </c>
      <c r="AR43" s="617"/>
      <c r="AS43" s="618"/>
      <c r="AT43" s="110"/>
      <c r="AU43" s="110"/>
      <c r="AV43" s="110"/>
    </row>
    <row r="44" spans="1:48" ht="19.5" customHeight="1">
      <c r="A44" s="110"/>
      <c r="B44" s="232"/>
      <c r="C44" s="232"/>
      <c r="D44" s="232"/>
      <c r="E44" s="232"/>
      <c r="F44" s="232"/>
      <c r="G44" s="110"/>
      <c r="H44" s="110"/>
      <c r="I44" s="110"/>
      <c r="J44" s="382"/>
      <c r="K44" s="628"/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601"/>
      <c r="Y44" s="601"/>
      <c r="Z44" s="601"/>
      <c r="AA44" s="601"/>
      <c r="AB44" s="601"/>
      <c r="AC44" s="601"/>
      <c r="AD44" s="601"/>
      <c r="AE44" s="601"/>
      <c r="AF44" s="601"/>
      <c r="AG44" s="601"/>
      <c r="AH44" s="601"/>
      <c r="AI44" s="601"/>
      <c r="AJ44" s="601"/>
      <c r="AK44" s="601"/>
      <c r="AL44" s="600"/>
      <c r="AM44" s="601"/>
      <c r="AN44" s="600"/>
      <c r="AO44" s="601"/>
      <c r="AP44" s="601"/>
      <c r="AQ44" s="600"/>
      <c r="AR44" s="601"/>
      <c r="AS44" s="601"/>
      <c r="AT44" s="110"/>
      <c r="AU44" s="110"/>
      <c r="AV44" s="110"/>
    </row>
    <row r="45" spans="1:48" ht="19.5" customHeight="1">
      <c r="A45" s="624" t="s">
        <v>189</v>
      </c>
      <c r="B45" s="531"/>
      <c r="C45" s="531"/>
      <c r="D45" s="531"/>
      <c r="E45" s="531"/>
      <c r="F45" s="532"/>
      <c r="G45" s="110"/>
      <c r="H45" s="110"/>
      <c r="I45" s="110"/>
      <c r="J45" s="625"/>
      <c r="K45" s="629"/>
      <c r="L45" s="549"/>
      <c r="M45" s="549"/>
      <c r="N45" s="549"/>
      <c r="O45" s="549"/>
      <c r="P45" s="549"/>
      <c r="Q45" s="549"/>
      <c r="R45" s="549"/>
      <c r="S45" s="549"/>
      <c r="T45" s="549"/>
      <c r="U45" s="549"/>
      <c r="V45" s="549"/>
      <c r="W45" s="549"/>
      <c r="X45" s="549"/>
      <c r="Y45" s="549"/>
      <c r="Z45" s="549"/>
      <c r="AA45" s="549"/>
      <c r="AB45" s="549"/>
      <c r="AC45" s="549"/>
      <c r="AD45" s="549"/>
      <c r="AE45" s="549"/>
      <c r="AF45" s="549"/>
      <c r="AG45" s="549"/>
      <c r="AH45" s="549"/>
      <c r="AI45" s="549"/>
      <c r="AJ45" s="549"/>
      <c r="AK45" s="550"/>
      <c r="AL45" s="630"/>
      <c r="AM45" s="550"/>
      <c r="AN45" s="630"/>
      <c r="AO45" s="549"/>
      <c r="AP45" s="550"/>
      <c r="AQ45" s="630"/>
      <c r="AR45" s="549"/>
      <c r="AS45" s="550"/>
      <c r="AT45" s="110"/>
      <c r="AU45" s="110"/>
      <c r="AV45" s="110"/>
    </row>
    <row r="46" spans="1:48" ht="19.5" customHeight="1">
      <c r="A46" s="232" t="s">
        <v>190</v>
      </c>
      <c r="B46" s="64"/>
      <c r="C46" s="64"/>
      <c r="D46" s="64"/>
      <c r="E46" s="64"/>
      <c r="F46" s="64"/>
      <c r="G46" s="110"/>
      <c r="H46" s="110"/>
      <c r="I46" s="110"/>
      <c r="J46" s="601"/>
      <c r="K46" s="557"/>
      <c r="L46" s="558"/>
      <c r="M46" s="558"/>
      <c r="N46" s="558"/>
      <c r="O46" s="558"/>
      <c r="P46" s="558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  <c r="AB46" s="558"/>
      <c r="AC46" s="558"/>
      <c r="AD46" s="558"/>
      <c r="AE46" s="558"/>
      <c r="AF46" s="558"/>
      <c r="AG46" s="558"/>
      <c r="AH46" s="558"/>
      <c r="AI46" s="558"/>
      <c r="AJ46" s="558"/>
      <c r="AK46" s="559"/>
      <c r="AL46" s="557"/>
      <c r="AM46" s="559"/>
      <c r="AN46" s="557"/>
      <c r="AO46" s="558"/>
      <c r="AP46" s="559"/>
      <c r="AQ46" s="557"/>
      <c r="AR46" s="558"/>
      <c r="AS46" s="559"/>
      <c r="AT46" s="110"/>
      <c r="AU46" s="110"/>
      <c r="AV46" s="110"/>
    </row>
    <row r="47" spans="1:48" ht="19.5" customHeight="1">
      <c r="A47" s="83" t="s">
        <v>191</v>
      </c>
      <c r="B47" s="64"/>
      <c r="C47" s="64"/>
      <c r="D47" s="64"/>
      <c r="E47" s="64"/>
      <c r="F47" s="64"/>
      <c r="G47" s="110"/>
      <c r="H47" s="110"/>
      <c r="I47" s="110"/>
      <c r="J47" s="233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3"/>
      <c r="AM47" s="233"/>
      <c r="AN47" s="233"/>
      <c r="AO47" s="233"/>
      <c r="AP47" s="233"/>
      <c r="AQ47" s="233"/>
      <c r="AR47" s="233"/>
      <c r="AS47" s="233"/>
      <c r="AT47" s="110"/>
      <c r="AU47" s="110"/>
      <c r="AV47" s="110"/>
    </row>
    <row r="48" spans="1:48" ht="19.5" customHeight="1">
      <c r="A48" s="83" t="s">
        <v>192</v>
      </c>
      <c r="B48" s="64"/>
      <c r="C48" s="64"/>
      <c r="D48" s="64"/>
      <c r="E48" s="64"/>
      <c r="F48" s="64"/>
      <c r="G48" s="110"/>
      <c r="H48" s="110"/>
      <c r="I48" s="110"/>
      <c r="J48" s="233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3"/>
      <c r="AM48" s="233"/>
      <c r="AN48" s="233"/>
      <c r="AO48" s="233"/>
      <c r="AP48" s="233"/>
      <c r="AQ48" s="233"/>
      <c r="AR48" s="233"/>
      <c r="AS48" s="233"/>
      <c r="AT48" s="110"/>
      <c r="AU48" s="110"/>
      <c r="AV48" s="110"/>
    </row>
    <row r="49" spans="1:48" ht="12.75" customHeight="1">
      <c r="A49" s="235" t="s">
        <v>193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1:48" ht="85.5" customHeight="1">
      <c r="A50" s="626" t="s">
        <v>194</v>
      </c>
      <c r="B50" s="531"/>
      <c r="C50" s="531"/>
      <c r="D50" s="531"/>
      <c r="E50" s="531"/>
      <c r="F50" s="531"/>
      <c r="G50" s="531"/>
      <c r="H50" s="531"/>
      <c r="I50" s="531"/>
      <c r="J50" s="531"/>
      <c r="K50" s="531"/>
      <c r="L50" s="531"/>
      <c r="M50" s="531"/>
      <c r="N50" s="531"/>
      <c r="O50" s="531"/>
      <c r="P50" s="531"/>
      <c r="Q50" s="531"/>
      <c r="R50" s="531"/>
      <c r="S50" s="531"/>
      <c r="T50" s="531"/>
      <c r="U50" s="531"/>
      <c r="V50" s="531"/>
      <c r="W50" s="531"/>
      <c r="X50" s="531"/>
      <c r="Y50" s="531"/>
      <c r="Z50" s="531"/>
      <c r="AA50" s="531"/>
      <c r="AB50" s="531"/>
      <c r="AC50" s="531"/>
      <c r="AD50" s="531"/>
      <c r="AE50" s="531"/>
      <c r="AF50" s="531"/>
      <c r="AG50" s="531"/>
      <c r="AH50" s="531"/>
      <c r="AI50" s="531"/>
      <c r="AJ50" s="531"/>
      <c r="AK50" s="531"/>
      <c r="AL50" s="531"/>
      <c r="AM50" s="531"/>
      <c r="AN50" s="531"/>
      <c r="AO50" s="531"/>
      <c r="AP50" s="531"/>
      <c r="AQ50" s="531"/>
      <c r="AR50" s="531"/>
      <c r="AS50" s="532"/>
      <c r="AT50" s="64"/>
      <c r="AU50" s="64"/>
      <c r="AV50" s="64"/>
    </row>
    <row r="51" spans="1:48" ht="50.25" customHeight="1">
      <c r="A51" s="626" t="s">
        <v>195</v>
      </c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  <c r="V51" s="531"/>
      <c r="W51" s="531"/>
      <c r="X51" s="531"/>
      <c r="Y51" s="531"/>
      <c r="Z51" s="531"/>
      <c r="AA51" s="531"/>
      <c r="AB51" s="531"/>
      <c r="AC51" s="531"/>
      <c r="AD51" s="531"/>
      <c r="AE51" s="531"/>
      <c r="AF51" s="531"/>
      <c r="AG51" s="531"/>
      <c r="AH51" s="531"/>
      <c r="AI51" s="531"/>
      <c r="AJ51" s="531"/>
      <c r="AK51" s="531"/>
      <c r="AL51" s="531"/>
      <c r="AM51" s="531"/>
      <c r="AN51" s="531"/>
      <c r="AO51" s="531"/>
      <c r="AP51" s="531"/>
      <c r="AQ51" s="531"/>
      <c r="AR51" s="531"/>
      <c r="AS51" s="532"/>
      <c r="AT51" s="64"/>
      <c r="AU51" s="64"/>
      <c r="AV51" s="64"/>
    </row>
    <row r="52" spans="1:48" ht="35.25" customHeight="1">
      <c r="A52" s="234"/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64"/>
      <c r="AU52" s="64"/>
      <c r="AV52" s="64"/>
    </row>
    <row r="53" spans="1:48" ht="20.25" customHeight="1">
      <c r="A53" s="632" t="s">
        <v>196</v>
      </c>
      <c r="B53" s="531"/>
      <c r="C53" s="532"/>
      <c r="D53" s="632" t="s">
        <v>197</v>
      </c>
      <c r="E53" s="531"/>
      <c r="F53" s="531"/>
      <c r="G53" s="531"/>
      <c r="H53" s="531"/>
      <c r="I53" s="531"/>
      <c r="J53" s="531"/>
      <c r="K53" s="531"/>
      <c r="L53" s="532"/>
      <c r="M53" s="234"/>
      <c r="N53" s="234"/>
      <c r="O53" s="234"/>
      <c r="P53" s="234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64"/>
      <c r="AU53" s="64"/>
      <c r="AV53" s="64"/>
    </row>
    <row r="54" spans="1:48" ht="18.75" customHeight="1">
      <c r="A54" s="622" t="s">
        <v>198</v>
      </c>
      <c r="B54" s="531"/>
      <c r="C54" s="532"/>
      <c r="D54" s="91" t="s">
        <v>199</v>
      </c>
      <c r="E54" s="91"/>
      <c r="F54" s="110"/>
      <c r="G54" s="110"/>
      <c r="H54" s="137"/>
      <c r="I54" s="110"/>
      <c r="J54" s="137"/>
      <c r="K54" s="110"/>
      <c r="L54" s="110"/>
      <c r="M54" s="110"/>
      <c r="N54" s="137"/>
      <c r="O54" s="91"/>
      <c r="P54" s="91"/>
      <c r="Q54" s="91"/>
      <c r="R54" s="91" t="s">
        <v>200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7"/>
      <c r="AU54" s="137"/>
      <c r="AV54" s="137"/>
    </row>
    <row r="55" spans="1:48" ht="32.25" customHeight="1">
      <c r="A55" s="64"/>
      <c r="B55" s="64"/>
      <c r="C55" s="64"/>
      <c r="D55" s="64"/>
      <c r="E55" s="64"/>
      <c r="F55" s="64"/>
      <c r="G55" s="64"/>
      <c r="H55" s="91"/>
      <c r="I55" s="64"/>
      <c r="J55" s="64"/>
      <c r="K55" s="64"/>
      <c r="L55" s="64"/>
      <c r="M55" s="64"/>
      <c r="N55" s="64"/>
      <c r="O55" s="64"/>
      <c r="P55" s="91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1:48" ht="18.75" customHeight="1">
      <c r="A56" s="623"/>
      <c r="B56" s="531"/>
      <c r="C56" s="531"/>
      <c r="D56" s="531"/>
      <c r="E56" s="531"/>
      <c r="F56" s="531"/>
      <c r="G56" s="532"/>
      <c r="H56" s="91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</row>
    <row r="57" spans="1:48" ht="19.5" customHeight="1">
      <c r="A57" s="623"/>
      <c r="B57" s="531"/>
      <c r="C57" s="531"/>
      <c r="D57" s="531"/>
      <c r="E57" s="531"/>
      <c r="F57" s="531"/>
      <c r="G57" s="531"/>
      <c r="H57" s="531"/>
      <c r="I57" s="531"/>
      <c r="J57" s="532"/>
      <c r="K57" s="64"/>
      <c r="L57" s="64"/>
      <c r="M57" s="64"/>
      <c r="N57" s="64"/>
      <c r="O57" s="64"/>
      <c r="P57" s="64"/>
      <c r="Q57" s="91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1:48" ht="12.75" customHeight="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1:48" ht="12.75" customHeight="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</row>
    <row r="60" spans="1:48" ht="12.75" customHeight="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</row>
    <row r="61" spans="1:48" ht="12.75" customHeight="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</row>
    <row r="62" spans="1:48" ht="12.75" customHeight="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</row>
    <row r="63" spans="1:48" ht="12.75" customHeight="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</row>
    <row r="64" spans="1:48" ht="12.75" customHeight="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</row>
    <row r="65" spans="1:48" ht="12.75" customHeight="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</row>
    <row r="66" spans="1:48" ht="12.75" customHeight="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</row>
    <row r="67" spans="1:48" ht="12.75" customHeight="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1:48" ht="12.75" customHeight="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1:48" ht="12.75" customHeight="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1:48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1:48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1:48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1:48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1:48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1:48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1:48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1:48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1:48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1:48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1:48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1:48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1:48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1:48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1:48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1:48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1:48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</row>
    <row r="87" spans="1:48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1:48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1:48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</row>
    <row r="90" spans="1:48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</row>
    <row r="91" spans="1:48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</row>
    <row r="92" spans="1:48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</row>
    <row r="93" spans="1:48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</row>
    <row r="94" spans="1:48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</row>
    <row r="95" spans="1:48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</row>
    <row r="96" spans="1:48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</row>
    <row r="97" spans="1:48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1:48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1:48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1:48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1:48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1:48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1:48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1:48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1:48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1:48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1:48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1:48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1:48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1:48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1:48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1:48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1:48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1:48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1:48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1:48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</row>
    <row r="117" spans="1:48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1:48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1:48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</row>
    <row r="120" spans="1:48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</row>
    <row r="121" spans="1:48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</row>
    <row r="122" spans="1:48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</row>
    <row r="123" spans="1:48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</row>
    <row r="124" spans="1:48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</row>
    <row r="125" spans="1:48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</row>
    <row r="126" spans="1:48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</row>
    <row r="127" spans="1:48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1:48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1:48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1:48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1:48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1:48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1:48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1:48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1:48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1:48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1:48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1:48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1:48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1:48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1:48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1:48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1:48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1:48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1:48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1:48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</row>
    <row r="147" spans="1:48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1:48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1:48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</row>
    <row r="150" spans="1:48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</row>
    <row r="151" spans="1:48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</row>
    <row r="152" spans="1:48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</row>
    <row r="153" spans="1:48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</row>
    <row r="154" spans="1:48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</row>
    <row r="155" spans="1:48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</row>
    <row r="156" spans="1:48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  <c r="AU156" s="64"/>
      <c r="AV156" s="64"/>
    </row>
    <row r="157" spans="1:48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1:48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1:48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1:48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1:48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1:48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1:48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1:48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1:48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1:48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1:48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1:48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1:48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1:48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1:48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1:48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1:48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1:48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1:48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1:48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  <c r="AU176" s="64"/>
      <c r="AV176" s="64"/>
    </row>
    <row r="177" spans="1:48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1:48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1:48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</row>
    <row r="180" spans="1:48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</row>
    <row r="181" spans="1:48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  <c r="AU181" s="64"/>
      <c r="AV181" s="64"/>
    </row>
    <row r="182" spans="1:48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1:48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1:48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1:48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1:48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1:48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1:48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1:48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1:48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1:48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1:48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1:48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1:48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1:48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1:48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1:48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1:48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1:48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1:48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1:48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</row>
    <row r="202" spans="1:48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1:48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1:48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</row>
    <row r="205" spans="1:48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</row>
    <row r="206" spans="1:48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</row>
    <row r="207" spans="1:48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</row>
    <row r="208" spans="1:48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</row>
    <row r="209" spans="1:48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</row>
    <row r="210" spans="1:48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</row>
    <row r="211" spans="1:48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</row>
    <row r="212" spans="1:48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</row>
    <row r="213" spans="1:48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</row>
    <row r="214" spans="1:48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</row>
    <row r="215" spans="1:48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</row>
    <row r="216" spans="1:48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</row>
    <row r="217" spans="1:48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</row>
    <row r="218" spans="1:48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</row>
    <row r="219" spans="1:48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</row>
    <row r="220" spans="1:48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</row>
    <row r="221" spans="1:48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</row>
    <row r="222" spans="1:48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</row>
    <row r="223" spans="1:48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</row>
    <row r="224" spans="1:48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</row>
    <row r="225" spans="1:48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</row>
    <row r="226" spans="1:48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</row>
    <row r="227" spans="1:48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</row>
    <row r="228" spans="1:48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</row>
    <row r="229" spans="1:48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</row>
    <row r="230" spans="1:48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</row>
    <row r="231" spans="1:48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</row>
    <row r="232" spans="1:48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</row>
    <row r="233" spans="1:48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</row>
    <row r="234" spans="1:48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</row>
    <row r="235" spans="1:48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</row>
    <row r="236" spans="1:48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</row>
    <row r="237" spans="1:48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</row>
    <row r="238" spans="1:48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</row>
    <row r="239" spans="1:48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</row>
    <row r="240" spans="1:48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</row>
    <row r="241" spans="1:48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</row>
    <row r="242" spans="1:48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</row>
    <row r="243" spans="1:48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</row>
    <row r="244" spans="1:48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</row>
    <row r="245" spans="1:48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</row>
    <row r="246" spans="1:48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</row>
    <row r="247" spans="1:48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</row>
    <row r="248" spans="1:48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</row>
    <row r="249" spans="1:48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</row>
    <row r="250" spans="1:48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</row>
    <row r="251" spans="1:48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</row>
    <row r="252" spans="1:48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</row>
    <row r="253" spans="1:48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</row>
    <row r="254" spans="1:48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</row>
    <row r="255" spans="1:48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</row>
    <row r="256" spans="1:48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</row>
    <row r="257" spans="1:48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</row>
    <row r="258" spans="1:48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</row>
    <row r="259" spans="1:48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</row>
    <row r="260" spans="1:48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</row>
    <row r="261" spans="1:48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</row>
    <row r="262" spans="1:48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</row>
    <row r="263" spans="1:48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</row>
    <row r="264" spans="1:48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</row>
    <row r="265" spans="1:48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</row>
    <row r="266" spans="1:48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</row>
    <row r="267" spans="1:48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</row>
    <row r="268" spans="1:48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</row>
    <row r="269" spans="1:48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</row>
    <row r="270" spans="1:48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</row>
    <row r="271" spans="1:48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</row>
    <row r="272" spans="1:48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</row>
    <row r="273" spans="1:48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</row>
    <row r="274" spans="1:48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</row>
    <row r="275" spans="1:48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</row>
    <row r="276" spans="1:48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</row>
    <row r="277" spans="1:48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</row>
    <row r="278" spans="1:48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</row>
    <row r="279" spans="1:48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</row>
    <row r="280" spans="1:48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</row>
    <row r="281" spans="1:48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</row>
    <row r="282" spans="1:48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</row>
    <row r="283" spans="1:48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</row>
    <row r="284" spans="1:48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</row>
    <row r="285" spans="1:48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</row>
    <row r="286" spans="1:48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</row>
    <row r="287" spans="1:48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</row>
    <row r="288" spans="1:48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</row>
    <row r="289" spans="1:48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</row>
    <row r="290" spans="1:48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</row>
    <row r="291" spans="1:48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</row>
    <row r="292" spans="1:48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</row>
    <row r="293" spans="1:48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</row>
    <row r="294" spans="1:48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</row>
    <row r="295" spans="1:48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</row>
    <row r="296" spans="1:48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</row>
    <row r="297" spans="1:48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</row>
    <row r="298" spans="1:48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</row>
    <row r="299" spans="1:48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</row>
    <row r="300" spans="1:48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</row>
    <row r="301" spans="1:48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</row>
    <row r="302" spans="1:48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</row>
    <row r="303" spans="1:48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</row>
    <row r="304" spans="1:48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</row>
    <row r="305" spans="1:48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</row>
    <row r="306" spans="1:48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</row>
    <row r="307" spans="1:48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</row>
    <row r="308" spans="1:48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</row>
    <row r="309" spans="1:48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</row>
    <row r="310" spans="1:48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</row>
    <row r="311" spans="1:48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</row>
    <row r="312" spans="1:48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</row>
    <row r="313" spans="1:48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</row>
    <row r="314" spans="1:48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</row>
    <row r="315" spans="1:48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</row>
    <row r="316" spans="1:48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</row>
    <row r="317" spans="1:48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</row>
    <row r="318" spans="1:48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</row>
    <row r="319" spans="1:48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</row>
    <row r="320" spans="1:48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</row>
    <row r="321" spans="1:48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</row>
    <row r="322" spans="1:48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</row>
    <row r="323" spans="1:48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</row>
    <row r="324" spans="1:48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</row>
    <row r="325" spans="1:48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</row>
    <row r="326" spans="1:48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</row>
    <row r="327" spans="1:48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</row>
    <row r="328" spans="1:48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</row>
    <row r="329" spans="1:48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</row>
    <row r="330" spans="1:48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</row>
    <row r="331" spans="1:48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</row>
    <row r="332" spans="1:48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</row>
    <row r="333" spans="1:48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</row>
    <row r="334" spans="1:48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</row>
    <row r="335" spans="1:48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</row>
    <row r="336" spans="1:48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</row>
    <row r="337" spans="1:48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</row>
    <row r="338" spans="1:48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</row>
    <row r="339" spans="1:48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</row>
    <row r="340" spans="1:48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</row>
    <row r="341" spans="1:48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</row>
    <row r="342" spans="1:48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</row>
    <row r="343" spans="1:48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</row>
    <row r="344" spans="1:48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</row>
    <row r="345" spans="1:48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</row>
    <row r="346" spans="1:48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</row>
    <row r="347" spans="1:48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</row>
    <row r="348" spans="1:48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</row>
    <row r="349" spans="1:48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</row>
    <row r="350" spans="1:48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</row>
    <row r="351" spans="1:48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</row>
    <row r="352" spans="1:48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</row>
    <row r="353" spans="1:48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</row>
    <row r="354" spans="1:48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</row>
    <row r="355" spans="1:48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</row>
    <row r="356" spans="1:48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</row>
    <row r="357" spans="1:48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</row>
    <row r="358" spans="1:48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</row>
    <row r="359" spans="1:48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</row>
    <row r="360" spans="1:48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</row>
    <row r="361" spans="1:48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  <c r="AU361" s="64"/>
      <c r="AV361" s="64"/>
    </row>
    <row r="362" spans="1:48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  <c r="AU362" s="64"/>
      <c r="AV362" s="64"/>
    </row>
    <row r="363" spans="1:48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  <c r="AU363" s="64"/>
      <c r="AV363" s="64"/>
    </row>
    <row r="364" spans="1:48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  <c r="AU364" s="64"/>
      <c r="AV364" s="64"/>
    </row>
    <row r="365" spans="1:48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  <c r="AU365" s="64"/>
      <c r="AV365" s="64"/>
    </row>
    <row r="366" spans="1:48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  <c r="AU366" s="64"/>
      <c r="AV366" s="64"/>
    </row>
    <row r="367" spans="1:48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  <c r="AU367" s="64"/>
      <c r="AV367" s="64"/>
    </row>
    <row r="368" spans="1:48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  <c r="AU368" s="64"/>
      <c r="AV368" s="64"/>
    </row>
    <row r="369" spans="1:48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  <c r="AU369" s="64"/>
      <c r="AV369" s="64"/>
    </row>
    <row r="370" spans="1:48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  <c r="AU370" s="64"/>
      <c r="AV370" s="64"/>
    </row>
    <row r="371" spans="1:48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  <c r="AU371" s="64"/>
      <c r="AV371" s="64"/>
    </row>
    <row r="372" spans="1:48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  <c r="AU372" s="64"/>
      <c r="AV372" s="64"/>
    </row>
    <row r="373" spans="1:48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  <c r="AU373" s="64"/>
      <c r="AV373" s="64"/>
    </row>
    <row r="374" spans="1:48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  <c r="AU374" s="64"/>
      <c r="AV374" s="64"/>
    </row>
    <row r="375" spans="1:48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  <c r="AU375" s="64"/>
      <c r="AV375" s="64"/>
    </row>
    <row r="376" spans="1:48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  <c r="AU376" s="64"/>
      <c r="AV376" s="64"/>
    </row>
    <row r="377" spans="1:48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  <c r="AU377" s="64"/>
      <c r="AV377" s="64"/>
    </row>
    <row r="378" spans="1:48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  <c r="AU378" s="64"/>
      <c r="AV378" s="64"/>
    </row>
    <row r="379" spans="1:48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  <c r="AU379" s="64"/>
      <c r="AV379" s="64"/>
    </row>
    <row r="380" spans="1:48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  <c r="AU380" s="64"/>
      <c r="AV380" s="64"/>
    </row>
    <row r="381" spans="1:48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  <c r="AU381" s="64"/>
      <c r="AV381" s="64"/>
    </row>
    <row r="382" spans="1:48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  <c r="AU382" s="64"/>
      <c r="AV382" s="64"/>
    </row>
    <row r="383" spans="1:48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  <c r="AU383" s="64"/>
      <c r="AV383" s="64"/>
    </row>
    <row r="384" spans="1:48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  <c r="AU384" s="64"/>
      <c r="AV384" s="64"/>
    </row>
    <row r="385" spans="1:48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  <c r="AU385" s="64"/>
      <c r="AV385" s="64"/>
    </row>
    <row r="386" spans="1:48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  <c r="AU386" s="64"/>
      <c r="AV386" s="64"/>
    </row>
    <row r="387" spans="1:48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  <c r="AU387" s="64"/>
      <c r="AV387" s="64"/>
    </row>
    <row r="388" spans="1:48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  <c r="AU388" s="64"/>
      <c r="AV388" s="64"/>
    </row>
    <row r="389" spans="1:48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  <c r="AU389" s="64"/>
      <c r="AV389" s="64"/>
    </row>
    <row r="390" spans="1:48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  <c r="AU390" s="64"/>
      <c r="AV390" s="64"/>
    </row>
    <row r="391" spans="1:48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  <c r="AU391" s="64"/>
      <c r="AV391" s="64"/>
    </row>
    <row r="392" spans="1:48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  <c r="AU392" s="64"/>
      <c r="AV392" s="64"/>
    </row>
    <row r="393" spans="1:48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  <c r="AU393" s="64"/>
      <c r="AV393" s="64"/>
    </row>
    <row r="394" spans="1:48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  <c r="AU394" s="64"/>
      <c r="AV394" s="64"/>
    </row>
    <row r="395" spans="1:48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  <c r="AU395" s="64"/>
      <c r="AV395" s="64"/>
    </row>
    <row r="396" spans="1:48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  <c r="AU396" s="64"/>
      <c r="AV396" s="64"/>
    </row>
    <row r="397" spans="1:48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  <c r="AU397" s="64"/>
      <c r="AV397" s="64"/>
    </row>
    <row r="398" spans="1:48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  <c r="AU398" s="64"/>
      <c r="AV398" s="64"/>
    </row>
    <row r="399" spans="1:48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  <c r="AU399" s="64"/>
      <c r="AV399" s="64"/>
    </row>
    <row r="400" spans="1:48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  <c r="AU400" s="64"/>
      <c r="AV400" s="64"/>
    </row>
    <row r="401" spans="1:48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  <c r="AU401" s="64"/>
      <c r="AV401" s="64"/>
    </row>
    <row r="402" spans="1:48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  <c r="AU402" s="64"/>
      <c r="AV402" s="64"/>
    </row>
    <row r="403" spans="1:48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  <c r="AU403" s="64"/>
      <c r="AV403" s="64"/>
    </row>
    <row r="404" spans="1:48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  <c r="AU404" s="64"/>
      <c r="AV404" s="64"/>
    </row>
    <row r="405" spans="1:48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  <c r="AU405" s="64"/>
      <c r="AV405" s="64"/>
    </row>
    <row r="406" spans="1:48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  <c r="AU406" s="64"/>
      <c r="AV406" s="64"/>
    </row>
    <row r="407" spans="1:48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  <c r="AU407" s="64"/>
      <c r="AV407" s="64"/>
    </row>
    <row r="408" spans="1:48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  <c r="AU408" s="64"/>
      <c r="AV408" s="64"/>
    </row>
    <row r="409" spans="1:48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  <c r="AU409" s="64"/>
      <c r="AV409" s="64"/>
    </row>
    <row r="410" spans="1:48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  <c r="AU410" s="64"/>
      <c r="AV410" s="64"/>
    </row>
    <row r="411" spans="1:48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  <c r="AU411" s="64"/>
      <c r="AV411" s="64"/>
    </row>
    <row r="412" spans="1:48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  <c r="AU412" s="64"/>
      <c r="AV412" s="64"/>
    </row>
    <row r="413" spans="1:48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  <c r="AU413" s="64"/>
      <c r="AV413" s="64"/>
    </row>
    <row r="414" spans="1:48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  <c r="AU414" s="64"/>
      <c r="AV414" s="64"/>
    </row>
    <row r="415" spans="1:48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  <c r="AU415" s="64"/>
      <c r="AV415" s="64"/>
    </row>
    <row r="416" spans="1:48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  <c r="AU416" s="64"/>
      <c r="AV416" s="64"/>
    </row>
    <row r="417" spans="1:48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  <c r="AU417" s="64"/>
      <c r="AV417" s="64"/>
    </row>
    <row r="418" spans="1:48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  <c r="AU418" s="64"/>
      <c r="AV418" s="64"/>
    </row>
    <row r="419" spans="1:48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  <c r="AU419" s="64"/>
      <c r="AV419" s="64"/>
    </row>
    <row r="420" spans="1:48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  <c r="AU420" s="64"/>
      <c r="AV420" s="64"/>
    </row>
    <row r="421" spans="1:48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  <c r="AU421" s="64"/>
      <c r="AV421" s="64"/>
    </row>
    <row r="422" spans="1:48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  <c r="AU422" s="64"/>
      <c r="AV422" s="64"/>
    </row>
    <row r="423" spans="1:48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  <c r="AU423" s="64"/>
      <c r="AV423" s="64"/>
    </row>
    <row r="424" spans="1:48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  <c r="AU424" s="64"/>
      <c r="AV424" s="64"/>
    </row>
    <row r="425" spans="1:48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  <c r="AU425" s="64"/>
      <c r="AV425" s="64"/>
    </row>
    <row r="426" spans="1:48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  <c r="AU426" s="64"/>
      <c r="AV426" s="64"/>
    </row>
    <row r="427" spans="1:48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  <c r="AU427" s="64"/>
      <c r="AV427" s="64"/>
    </row>
    <row r="428" spans="1:48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  <c r="AU428" s="64"/>
      <c r="AV428" s="64"/>
    </row>
    <row r="429" spans="1:48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  <c r="AU429" s="64"/>
      <c r="AV429" s="64"/>
    </row>
    <row r="430" spans="1:48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  <c r="AU430" s="64"/>
      <c r="AV430" s="64"/>
    </row>
    <row r="431" spans="1:48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  <c r="AU431" s="64"/>
      <c r="AV431" s="64"/>
    </row>
    <row r="432" spans="1:48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  <c r="AU432" s="64"/>
      <c r="AV432" s="64"/>
    </row>
    <row r="433" spans="1:48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  <c r="AU433" s="64"/>
      <c r="AV433" s="64"/>
    </row>
    <row r="434" spans="1:48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  <c r="AU434" s="64"/>
      <c r="AV434" s="64"/>
    </row>
    <row r="435" spans="1:48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  <c r="AU435" s="64"/>
      <c r="AV435" s="64"/>
    </row>
    <row r="436" spans="1:48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  <c r="AU436" s="64"/>
      <c r="AV436" s="64"/>
    </row>
    <row r="437" spans="1:48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  <c r="AU437" s="64"/>
      <c r="AV437" s="64"/>
    </row>
    <row r="438" spans="1:48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  <c r="AU438" s="64"/>
      <c r="AV438" s="64"/>
    </row>
    <row r="439" spans="1:48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  <c r="AU439" s="64"/>
      <c r="AV439" s="64"/>
    </row>
    <row r="440" spans="1:48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  <c r="AU440" s="64"/>
      <c r="AV440" s="64"/>
    </row>
    <row r="441" spans="1:48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  <c r="AU441" s="64"/>
      <c r="AV441" s="64"/>
    </row>
    <row r="442" spans="1:48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  <c r="AU442" s="64"/>
      <c r="AV442" s="64"/>
    </row>
    <row r="443" spans="1:48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  <c r="AU443" s="64"/>
      <c r="AV443" s="64"/>
    </row>
    <row r="444" spans="1:48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  <c r="AU444" s="64"/>
      <c r="AV444" s="64"/>
    </row>
    <row r="445" spans="1:48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  <c r="AU445" s="64"/>
      <c r="AV445" s="64"/>
    </row>
    <row r="446" spans="1:48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  <c r="AU446" s="64"/>
      <c r="AV446" s="64"/>
    </row>
    <row r="447" spans="1:48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  <c r="AU447" s="64"/>
      <c r="AV447" s="64"/>
    </row>
    <row r="448" spans="1:48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  <c r="AU448" s="64"/>
      <c r="AV448" s="64"/>
    </row>
    <row r="449" spans="1:48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  <c r="AU449" s="64"/>
      <c r="AV449" s="64"/>
    </row>
    <row r="450" spans="1:48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  <c r="AU450" s="64"/>
      <c r="AV450" s="64"/>
    </row>
    <row r="451" spans="1:48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  <c r="AU451" s="64"/>
      <c r="AV451" s="64"/>
    </row>
    <row r="452" spans="1:48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  <c r="AU452" s="64"/>
      <c r="AV452" s="64"/>
    </row>
    <row r="453" spans="1:48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  <c r="AU453" s="64"/>
      <c r="AV453" s="64"/>
    </row>
    <row r="454" spans="1:48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  <c r="AU454" s="64"/>
      <c r="AV454" s="64"/>
    </row>
    <row r="455" spans="1:48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  <c r="AU455" s="64"/>
      <c r="AV455" s="64"/>
    </row>
    <row r="456" spans="1:48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</row>
    <row r="457" spans="1:48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</row>
    <row r="458" spans="1:48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</row>
    <row r="459" spans="1:48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</row>
    <row r="460" spans="1:48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</row>
    <row r="461" spans="1:48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</row>
    <row r="462" spans="1:48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</row>
    <row r="463" spans="1:48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</row>
    <row r="464" spans="1:48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</row>
    <row r="465" spans="1:48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</row>
    <row r="466" spans="1:48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</row>
    <row r="467" spans="1:48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</row>
    <row r="468" spans="1:48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</row>
    <row r="469" spans="1:48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</row>
    <row r="470" spans="1:48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</row>
    <row r="471" spans="1:48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</row>
    <row r="472" spans="1:48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</row>
    <row r="473" spans="1:48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</row>
    <row r="474" spans="1:48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</row>
    <row r="475" spans="1:48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</row>
    <row r="476" spans="1:48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</row>
    <row r="477" spans="1:48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</row>
    <row r="478" spans="1:48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  <c r="AU478" s="64"/>
      <c r="AV478" s="64"/>
    </row>
    <row r="479" spans="1:48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  <c r="AU479" s="64"/>
      <c r="AV479" s="64"/>
    </row>
    <row r="480" spans="1:48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  <c r="AU480" s="64"/>
      <c r="AV480" s="64"/>
    </row>
    <row r="481" spans="1:48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  <c r="AU481" s="64"/>
      <c r="AV481" s="64"/>
    </row>
    <row r="482" spans="1:48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  <c r="AU482" s="64"/>
      <c r="AV482" s="64"/>
    </row>
    <row r="483" spans="1:48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  <c r="AU483" s="64"/>
      <c r="AV483" s="64"/>
    </row>
    <row r="484" spans="1:48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  <c r="AU484" s="64"/>
      <c r="AV484" s="64"/>
    </row>
    <row r="485" spans="1:48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  <c r="AU485" s="64"/>
      <c r="AV485" s="64"/>
    </row>
    <row r="486" spans="1:48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  <c r="AU486" s="64"/>
      <c r="AV486" s="64"/>
    </row>
    <row r="487" spans="1:48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  <c r="AU487" s="64"/>
      <c r="AV487" s="64"/>
    </row>
    <row r="488" spans="1:48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  <c r="AU488" s="64"/>
      <c r="AV488" s="64"/>
    </row>
    <row r="489" spans="1:48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  <c r="AU489" s="64"/>
      <c r="AV489" s="64"/>
    </row>
    <row r="490" spans="1:48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  <c r="AU490" s="64"/>
      <c r="AV490" s="64"/>
    </row>
    <row r="491" spans="1:48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  <c r="AU491" s="64"/>
      <c r="AV491" s="64"/>
    </row>
    <row r="492" spans="1:48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  <c r="AU492" s="64"/>
      <c r="AV492" s="64"/>
    </row>
    <row r="493" spans="1:48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  <c r="AU493" s="64"/>
      <c r="AV493" s="64"/>
    </row>
    <row r="494" spans="1:48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  <c r="AU494" s="64"/>
      <c r="AV494" s="64"/>
    </row>
    <row r="495" spans="1:48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  <c r="AU495" s="64"/>
      <c r="AV495" s="64"/>
    </row>
    <row r="496" spans="1:48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  <c r="AU496" s="64"/>
      <c r="AV496" s="64"/>
    </row>
    <row r="497" spans="1:48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  <c r="AU497" s="64"/>
      <c r="AV497" s="64"/>
    </row>
    <row r="498" spans="1:48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  <c r="AU498" s="64"/>
      <c r="AV498" s="64"/>
    </row>
    <row r="499" spans="1:48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  <c r="AU499" s="64"/>
      <c r="AV499" s="64"/>
    </row>
    <row r="500" spans="1:48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  <c r="AU500" s="64"/>
      <c r="AV500" s="64"/>
    </row>
    <row r="501" spans="1:48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  <c r="AU501" s="64"/>
      <c r="AV501" s="64"/>
    </row>
    <row r="502" spans="1:48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  <c r="AU502" s="64"/>
      <c r="AV502" s="64"/>
    </row>
    <row r="503" spans="1:48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  <c r="AU503" s="64"/>
      <c r="AV503" s="64"/>
    </row>
    <row r="504" spans="1:48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  <c r="AU504" s="64"/>
      <c r="AV504" s="64"/>
    </row>
    <row r="505" spans="1:48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  <c r="AU505" s="64"/>
      <c r="AV505" s="64"/>
    </row>
    <row r="506" spans="1:48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  <c r="AU506" s="64"/>
      <c r="AV506" s="64"/>
    </row>
    <row r="507" spans="1:48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  <c r="AU507" s="64"/>
      <c r="AV507" s="64"/>
    </row>
    <row r="508" spans="1:48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  <c r="AU508" s="64"/>
      <c r="AV508" s="64"/>
    </row>
    <row r="509" spans="1:48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</row>
    <row r="510" spans="1:48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</row>
    <row r="511" spans="1:48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  <c r="AU511" s="64"/>
      <c r="AV511" s="64"/>
    </row>
    <row r="512" spans="1:48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  <c r="AU512" s="64"/>
      <c r="AV512" s="64"/>
    </row>
    <row r="513" spans="1:48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  <c r="AU513" s="64"/>
      <c r="AV513" s="64"/>
    </row>
    <row r="514" spans="1:48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  <c r="AU514" s="64"/>
      <c r="AV514" s="64"/>
    </row>
    <row r="515" spans="1:48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  <c r="AU515" s="64"/>
      <c r="AV515" s="64"/>
    </row>
    <row r="516" spans="1:48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  <c r="AU516" s="64"/>
      <c r="AV516" s="64"/>
    </row>
    <row r="517" spans="1:48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  <c r="AU517" s="64"/>
      <c r="AV517" s="64"/>
    </row>
    <row r="518" spans="1:48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  <c r="AU518" s="64"/>
      <c r="AV518" s="64"/>
    </row>
    <row r="519" spans="1:48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  <c r="AU519" s="64"/>
      <c r="AV519" s="64"/>
    </row>
    <row r="520" spans="1:48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  <c r="AU520" s="64"/>
      <c r="AV520" s="64"/>
    </row>
    <row r="521" spans="1:48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  <c r="AU521" s="64"/>
      <c r="AV521" s="64"/>
    </row>
    <row r="522" spans="1:48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  <c r="AU522" s="64"/>
      <c r="AV522" s="64"/>
    </row>
    <row r="523" spans="1:48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  <c r="AU523" s="64"/>
      <c r="AV523" s="64"/>
    </row>
    <row r="524" spans="1:48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  <c r="AU524" s="64"/>
      <c r="AV524" s="64"/>
    </row>
    <row r="525" spans="1:48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  <c r="AU525" s="64"/>
      <c r="AV525" s="64"/>
    </row>
    <row r="526" spans="1:48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  <c r="AU526" s="64"/>
      <c r="AV526" s="64"/>
    </row>
    <row r="527" spans="1:48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  <c r="AU527" s="64"/>
      <c r="AV527" s="64"/>
    </row>
    <row r="528" spans="1:48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  <c r="AU528" s="64"/>
      <c r="AV528" s="64"/>
    </row>
    <row r="529" spans="1:48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  <c r="AU529" s="64"/>
      <c r="AV529" s="64"/>
    </row>
    <row r="530" spans="1:48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  <c r="AU530" s="64"/>
      <c r="AV530" s="64"/>
    </row>
    <row r="531" spans="1:48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  <c r="AU531" s="64"/>
      <c r="AV531" s="64"/>
    </row>
    <row r="532" spans="1:48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  <c r="AU532" s="64"/>
      <c r="AV532" s="64"/>
    </row>
    <row r="533" spans="1:48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  <c r="AU533" s="64"/>
      <c r="AV533" s="64"/>
    </row>
    <row r="534" spans="1:48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  <c r="AU534" s="64"/>
      <c r="AV534" s="64"/>
    </row>
    <row r="535" spans="1:48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  <c r="AU535" s="64"/>
      <c r="AV535" s="64"/>
    </row>
    <row r="536" spans="1:48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  <c r="AU536" s="64"/>
      <c r="AV536" s="64"/>
    </row>
    <row r="537" spans="1:48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  <c r="AU537" s="64"/>
      <c r="AV537" s="64"/>
    </row>
    <row r="538" spans="1:48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  <c r="AU538" s="64"/>
      <c r="AV538" s="64"/>
    </row>
    <row r="539" spans="1:48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  <c r="AU539" s="64"/>
      <c r="AV539" s="64"/>
    </row>
    <row r="540" spans="1:48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  <c r="AU540" s="64"/>
      <c r="AV540" s="64"/>
    </row>
    <row r="541" spans="1:48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  <c r="AU541" s="64"/>
      <c r="AV541" s="64"/>
    </row>
    <row r="542" spans="1:48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  <c r="AU542" s="64"/>
      <c r="AV542" s="64"/>
    </row>
    <row r="543" spans="1:48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  <c r="AU543" s="64"/>
      <c r="AV543" s="64"/>
    </row>
    <row r="544" spans="1:48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  <c r="AU544" s="64"/>
      <c r="AV544" s="64"/>
    </row>
    <row r="545" spans="1:48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  <c r="AU545" s="64"/>
      <c r="AV545" s="64"/>
    </row>
    <row r="546" spans="1:48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  <c r="AU546" s="64"/>
      <c r="AV546" s="64"/>
    </row>
    <row r="547" spans="1:48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  <c r="AU547" s="64"/>
      <c r="AV547" s="64"/>
    </row>
    <row r="548" spans="1:48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  <c r="AU548" s="64"/>
      <c r="AV548" s="64"/>
    </row>
    <row r="549" spans="1:48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  <c r="AU549" s="64"/>
      <c r="AV549" s="64"/>
    </row>
    <row r="550" spans="1:48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  <c r="AU550" s="64"/>
      <c r="AV550" s="64"/>
    </row>
    <row r="551" spans="1:48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  <c r="AU551" s="64"/>
      <c r="AV551" s="64"/>
    </row>
    <row r="552" spans="1:48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  <c r="AU552" s="64"/>
      <c r="AV552" s="64"/>
    </row>
    <row r="553" spans="1:48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  <c r="AU553" s="64"/>
      <c r="AV553" s="64"/>
    </row>
    <row r="554" spans="1:48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  <c r="AU554" s="64"/>
      <c r="AV554" s="64"/>
    </row>
    <row r="555" spans="1:48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  <c r="AU555" s="64"/>
      <c r="AV555" s="64"/>
    </row>
    <row r="556" spans="1:48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  <c r="AU556" s="64"/>
      <c r="AV556" s="64"/>
    </row>
    <row r="557" spans="1:48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  <c r="AU557" s="64"/>
      <c r="AV557" s="64"/>
    </row>
    <row r="558" spans="1:48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  <c r="AU558" s="64"/>
      <c r="AV558" s="64"/>
    </row>
    <row r="559" spans="1:48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  <c r="AU559" s="64"/>
      <c r="AV559" s="64"/>
    </row>
    <row r="560" spans="1:48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  <c r="AU560" s="64"/>
      <c r="AV560" s="64"/>
    </row>
    <row r="561" spans="1:48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  <c r="AU561" s="64"/>
      <c r="AV561" s="64"/>
    </row>
    <row r="562" spans="1:48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  <c r="AU562" s="64"/>
      <c r="AV562" s="64"/>
    </row>
    <row r="563" spans="1:48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  <c r="AU563" s="64"/>
      <c r="AV563" s="64"/>
    </row>
    <row r="564" spans="1:48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  <c r="AU564" s="64"/>
      <c r="AV564" s="64"/>
    </row>
    <row r="565" spans="1:48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  <c r="AU565" s="64"/>
      <c r="AV565" s="64"/>
    </row>
    <row r="566" spans="1:48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  <c r="AU566" s="64"/>
      <c r="AV566" s="64"/>
    </row>
    <row r="567" spans="1:48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  <c r="AU567" s="64"/>
      <c r="AV567" s="64"/>
    </row>
    <row r="568" spans="1:48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  <c r="AU568" s="64"/>
      <c r="AV568" s="64"/>
    </row>
    <row r="569" spans="1:48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  <c r="AU569" s="64"/>
      <c r="AV569" s="64"/>
    </row>
    <row r="570" spans="1:48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  <c r="AU570" s="64"/>
      <c r="AV570" s="64"/>
    </row>
    <row r="571" spans="1:48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  <c r="AU571" s="64"/>
      <c r="AV571" s="64"/>
    </row>
    <row r="572" spans="1:48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  <c r="AU572" s="64"/>
      <c r="AV572" s="64"/>
    </row>
    <row r="573" spans="1:48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  <c r="AU573" s="64"/>
      <c r="AV573" s="64"/>
    </row>
    <row r="574" spans="1:48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  <c r="AU574" s="64"/>
      <c r="AV574" s="64"/>
    </row>
    <row r="575" spans="1:48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  <c r="AU575" s="64"/>
      <c r="AV575" s="64"/>
    </row>
    <row r="576" spans="1:48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  <c r="AU576" s="64"/>
      <c r="AV576" s="64"/>
    </row>
    <row r="577" spans="1:48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  <c r="AU577" s="64"/>
      <c r="AV577" s="64"/>
    </row>
    <row r="578" spans="1:48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  <c r="AU578" s="64"/>
      <c r="AV578" s="64"/>
    </row>
    <row r="579" spans="1:48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  <c r="AU579" s="64"/>
      <c r="AV579" s="64"/>
    </row>
    <row r="580" spans="1:48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  <c r="AU580" s="64"/>
      <c r="AV580" s="64"/>
    </row>
    <row r="581" spans="1:48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  <c r="AU581" s="64"/>
      <c r="AV581" s="64"/>
    </row>
    <row r="582" spans="1:48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  <c r="AU582" s="64"/>
      <c r="AV582" s="64"/>
    </row>
    <row r="583" spans="1:48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</row>
    <row r="584" spans="1:48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</row>
    <row r="585" spans="1:48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</row>
    <row r="586" spans="1:48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</row>
    <row r="587" spans="1:48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</row>
    <row r="588" spans="1:48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</row>
    <row r="589" spans="1:48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</row>
    <row r="590" spans="1:48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  <c r="AU590" s="64"/>
      <c r="AV590" s="64"/>
    </row>
    <row r="591" spans="1:48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  <c r="AU591" s="64"/>
      <c r="AV591" s="64"/>
    </row>
    <row r="592" spans="1:48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  <c r="AU592" s="64"/>
      <c r="AV592" s="64"/>
    </row>
    <row r="593" spans="1:48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  <c r="AU593" s="64"/>
      <c r="AV593" s="64"/>
    </row>
    <row r="594" spans="1:48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  <c r="AU594" s="64"/>
      <c r="AV594" s="64"/>
    </row>
    <row r="595" spans="1:48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  <c r="AU595" s="64"/>
      <c r="AV595" s="64"/>
    </row>
    <row r="596" spans="1:48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  <c r="AU596" s="64"/>
      <c r="AV596" s="64"/>
    </row>
    <row r="597" spans="1:48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  <c r="AU597" s="64"/>
      <c r="AV597" s="64"/>
    </row>
    <row r="598" spans="1:48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  <c r="AU598" s="64"/>
      <c r="AV598" s="64"/>
    </row>
    <row r="599" spans="1:48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  <c r="AU599" s="64"/>
      <c r="AV599" s="64"/>
    </row>
    <row r="600" spans="1:48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  <c r="AU600" s="64"/>
      <c r="AV600" s="64"/>
    </row>
    <row r="601" spans="1:48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  <c r="AU601" s="64"/>
      <c r="AV601" s="64"/>
    </row>
    <row r="602" spans="1:48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  <c r="AU602" s="64"/>
      <c r="AV602" s="64"/>
    </row>
    <row r="603" spans="1:48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  <c r="AU603" s="64"/>
      <c r="AV603" s="64"/>
    </row>
    <row r="604" spans="1:48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  <c r="AU604" s="64"/>
      <c r="AV604" s="64"/>
    </row>
    <row r="605" spans="1:48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  <c r="AU605" s="64"/>
      <c r="AV605" s="64"/>
    </row>
    <row r="606" spans="1:48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  <c r="AU606" s="64"/>
      <c r="AV606" s="64"/>
    </row>
    <row r="607" spans="1:48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  <c r="AU607" s="64"/>
      <c r="AV607" s="64"/>
    </row>
    <row r="608" spans="1:48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  <c r="AU608" s="64"/>
      <c r="AV608" s="64"/>
    </row>
    <row r="609" spans="1:48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  <c r="AU609" s="64"/>
      <c r="AV609" s="64"/>
    </row>
    <row r="610" spans="1:48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  <c r="AU610" s="64"/>
      <c r="AV610" s="64"/>
    </row>
    <row r="611" spans="1:48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  <c r="AU611" s="64"/>
      <c r="AV611" s="64"/>
    </row>
    <row r="612" spans="1:48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  <c r="AU612" s="64"/>
      <c r="AV612" s="64"/>
    </row>
    <row r="613" spans="1:48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  <c r="AU613" s="64"/>
      <c r="AV613" s="64"/>
    </row>
    <row r="614" spans="1:48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  <c r="AU614" s="64"/>
      <c r="AV614" s="64"/>
    </row>
    <row r="615" spans="1:48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  <c r="AU615" s="64"/>
      <c r="AV615" s="64"/>
    </row>
    <row r="616" spans="1:48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  <c r="AU616" s="64"/>
      <c r="AV616" s="64"/>
    </row>
    <row r="617" spans="1:48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  <c r="AU617" s="64"/>
      <c r="AV617" s="64"/>
    </row>
    <row r="618" spans="1:48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  <c r="AU618" s="64"/>
      <c r="AV618" s="64"/>
    </row>
    <row r="619" spans="1:48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  <c r="AU619" s="64"/>
      <c r="AV619" s="64"/>
    </row>
    <row r="620" spans="1:48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  <c r="AU620" s="64"/>
      <c r="AV620" s="64"/>
    </row>
    <row r="621" spans="1:48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  <c r="AU621" s="64"/>
      <c r="AV621" s="64"/>
    </row>
    <row r="622" spans="1:48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  <c r="AU622" s="64"/>
      <c r="AV622" s="64"/>
    </row>
    <row r="623" spans="1:48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  <c r="AU623" s="64"/>
      <c r="AV623" s="64"/>
    </row>
    <row r="624" spans="1:48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  <c r="AU624" s="64"/>
      <c r="AV624" s="64"/>
    </row>
    <row r="625" spans="1:48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  <c r="AU625" s="64"/>
      <c r="AV625" s="64"/>
    </row>
    <row r="626" spans="1:48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  <c r="AU626" s="64"/>
      <c r="AV626" s="64"/>
    </row>
    <row r="627" spans="1:48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  <c r="AU627" s="64"/>
      <c r="AV627" s="64"/>
    </row>
    <row r="628" spans="1:48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  <c r="AU628" s="64"/>
      <c r="AV628" s="64"/>
    </row>
    <row r="629" spans="1:48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  <c r="AU629" s="64"/>
      <c r="AV629" s="64"/>
    </row>
    <row r="630" spans="1:48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  <c r="AU630" s="64"/>
      <c r="AV630" s="64"/>
    </row>
    <row r="631" spans="1:48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  <c r="AU631" s="64"/>
      <c r="AV631" s="64"/>
    </row>
    <row r="632" spans="1:48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  <c r="AU632" s="64"/>
      <c r="AV632" s="64"/>
    </row>
    <row r="633" spans="1:48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  <c r="AU633" s="64"/>
      <c r="AV633" s="64"/>
    </row>
    <row r="634" spans="1:48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  <c r="AU634" s="64"/>
      <c r="AV634" s="64"/>
    </row>
    <row r="635" spans="1:48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  <c r="AU635" s="64"/>
      <c r="AV635" s="64"/>
    </row>
    <row r="636" spans="1:48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  <c r="AU636" s="64"/>
      <c r="AV636" s="64"/>
    </row>
    <row r="637" spans="1:48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  <c r="AU637" s="64"/>
      <c r="AV637" s="64"/>
    </row>
    <row r="638" spans="1:48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  <c r="AU638" s="64"/>
      <c r="AV638" s="64"/>
    </row>
    <row r="639" spans="1:48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  <c r="AU639" s="64"/>
      <c r="AV639" s="64"/>
    </row>
    <row r="640" spans="1:48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  <c r="AU640" s="64"/>
      <c r="AV640" s="64"/>
    </row>
    <row r="641" spans="1:48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  <c r="AU641" s="64"/>
      <c r="AV641" s="64"/>
    </row>
    <row r="642" spans="1:48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  <c r="AU642" s="64"/>
      <c r="AV642" s="64"/>
    </row>
    <row r="643" spans="1:48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  <c r="AU643" s="64"/>
      <c r="AV643" s="64"/>
    </row>
    <row r="644" spans="1:48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  <c r="AU644" s="64"/>
      <c r="AV644" s="64"/>
    </row>
    <row r="645" spans="1:48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  <c r="AU645" s="64"/>
      <c r="AV645" s="64"/>
    </row>
    <row r="646" spans="1:48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  <c r="AU646" s="64"/>
      <c r="AV646" s="64"/>
    </row>
    <row r="647" spans="1:48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  <c r="AU647" s="64"/>
      <c r="AV647" s="64"/>
    </row>
    <row r="648" spans="1:48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  <c r="AU648" s="64"/>
      <c r="AV648" s="64"/>
    </row>
    <row r="649" spans="1:48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  <c r="AU649" s="64"/>
      <c r="AV649" s="64"/>
    </row>
    <row r="650" spans="1:48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  <c r="AU650" s="64"/>
      <c r="AV650" s="64"/>
    </row>
    <row r="651" spans="1:48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  <c r="AU651" s="64"/>
      <c r="AV651" s="64"/>
    </row>
    <row r="652" spans="1:48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  <c r="AU652" s="64"/>
      <c r="AV652" s="64"/>
    </row>
    <row r="653" spans="1:48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  <c r="AU653" s="64"/>
      <c r="AV653" s="64"/>
    </row>
    <row r="654" spans="1:48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  <c r="AU654" s="64"/>
      <c r="AV654" s="64"/>
    </row>
    <row r="655" spans="1:48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  <c r="AU655" s="64"/>
      <c r="AV655" s="64"/>
    </row>
    <row r="656" spans="1:48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  <c r="AU656" s="64"/>
      <c r="AV656" s="64"/>
    </row>
    <row r="657" spans="1:48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  <c r="AU657" s="64"/>
      <c r="AV657" s="64"/>
    </row>
    <row r="658" spans="1:48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  <c r="AU658" s="64"/>
      <c r="AV658" s="64"/>
    </row>
    <row r="659" spans="1:48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  <c r="AU659" s="64"/>
      <c r="AV659" s="64"/>
    </row>
    <row r="660" spans="1:48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  <c r="AU660" s="64"/>
      <c r="AV660" s="64"/>
    </row>
    <row r="661" spans="1:48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  <c r="AU661" s="64"/>
      <c r="AV661" s="64"/>
    </row>
    <row r="662" spans="1:48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  <c r="AU662" s="64"/>
      <c r="AV662" s="64"/>
    </row>
    <row r="663" spans="1:48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  <c r="AU663" s="64"/>
      <c r="AV663" s="64"/>
    </row>
    <row r="664" spans="1:48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  <c r="AU664" s="64"/>
      <c r="AV664" s="64"/>
    </row>
    <row r="665" spans="1:48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  <c r="AU665" s="64"/>
      <c r="AV665" s="64"/>
    </row>
    <row r="666" spans="1:48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  <c r="AU666" s="64"/>
      <c r="AV666" s="64"/>
    </row>
    <row r="667" spans="1:48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  <c r="AU667" s="64"/>
      <c r="AV667" s="64"/>
    </row>
    <row r="668" spans="1:48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  <c r="AU668" s="64"/>
      <c r="AV668" s="64"/>
    </row>
    <row r="669" spans="1:48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  <c r="AU669" s="64"/>
      <c r="AV669" s="64"/>
    </row>
    <row r="670" spans="1:48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  <c r="AU670" s="64"/>
      <c r="AV670" s="64"/>
    </row>
    <row r="671" spans="1:48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  <c r="AU671" s="64"/>
      <c r="AV671" s="64"/>
    </row>
    <row r="672" spans="1:48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  <c r="AU672" s="64"/>
      <c r="AV672" s="64"/>
    </row>
    <row r="673" spans="1:48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  <c r="AU673" s="64"/>
      <c r="AV673" s="64"/>
    </row>
    <row r="674" spans="1:48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  <c r="AU674" s="64"/>
      <c r="AV674" s="64"/>
    </row>
    <row r="675" spans="1:48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  <c r="AU675" s="64"/>
      <c r="AV675" s="64"/>
    </row>
    <row r="676" spans="1:48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  <c r="AU676" s="64"/>
      <c r="AV676" s="64"/>
    </row>
    <row r="677" spans="1:48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  <c r="AU677" s="64"/>
      <c r="AV677" s="64"/>
    </row>
    <row r="678" spans="1:48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  <c r="AU678" s="64"/>
      <c r="AV678" s="64"/>
    </row>
    <row r="679" spans="1:48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  <c r="AU679" s="64"/>
      <c r="AV679" s="64"/>
    </row>
    <row r="680" spans="1:48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  <c r="AU680" s="64"/>
      <c r="AV680" s="64"/>
    </row>
    <row r="681" spans="1:48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  <c r="AU681" s="64"/>
      <c r="AV681" s="64"/>
    </row>
    <row r="682" spans="1:48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  <c r="AU682" s="64"/>
      <c r="AV682" s="64"/>
    </row>
    <row r="683" spans="1:48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  <c r="AU683" s="64"/>
      <c r="AV683" s="64"/>
    </row>
    <row r="684" spans="1:48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  <c r="AU684" s="64"/>
      <c r="AV684" s="64"/>
    </row>
    <row r="685" spans="1:48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  <c r="AU685" s="64"/>
      <c r="AV685" s="64"/>
    </row>
    <row r="686" spans="1:48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  <c r="AU686" s="64"/>
      <c r="AV686" s="64"/>
    </row>
    <row r="687" spans="1:48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  <c r="AU687" s="64"/>
      <c r="AV687" s="64"/>
    </row>
    <row r="688" spans="1:48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  <c r="AU688" s="64"/>
      <c r="AV688" s="64"/>
    </row>
    <row r="689" spans="1:48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  <c r="AU689" s="64"/>
      <c r="AV689" s="64"/>
    </row>
    <row r="690" spans="1:48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  <c r="AU690" s="64"/>
      <c r="AV690" s="64"/>
    </row>
    <row r="691" spans="1:48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  <c r="AU691" s="64"/>
      <c r="AV691" s="64"/>
    </row>
    <row r="692" spans="1:48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  <c r="AU692" s="64"/>
      <c r="AV692" s="64"/>
    </row>
    <row r="693" spans="1:48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  <c r="AU693" s="64"/>
      <c r="AV693" s="64"/>
    </row>
    <row r="694" spans="1:48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  <c r="AU694" s="64"/>
      <c r="AV694" s="64"/>
    </row>
    <row r="695" spans="1:48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  <c r="AU695" s="64"/>
      <c r="AV695" s="64"/>
    </row>
    <row r="696" spans="1:48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  <c r="AU696" s="64"/>
      <c r="AV696" s="64"/>
    </row>
    <row r="697" spans="1:48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  <c r="AU697" s="64"/>
      <c r="AV697" s="64"/>
    </row>
    <row r="698" spans="1:48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  <c r="AU698" s="64"/>
      <c r="AV698" s="64"/>
    </row>
    <row r="699" spans="1:48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  <c r="AU699" s="64"/>
      <c r="AV699" s="64"/>
    </row>
    <row r="700" spans="1:48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  <c r="AU700" s="64"/>
      <c r="AV700" s="64"/>
    </row>
    <row r="701" spans="1:48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  <c r="AU701" s="64"/>
      <c r="AV701" s="64"/>
    </row>
    <row r="702" spans="1:48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  <c r="AU702" s="64"/>
      <c r="AV702" s="64"/>
    </row>
    <row r="703" spans="1:48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  <c r="AU703" s="64"/>
      <c r="AV703" s="64"/>
    </row>
    <row r="704" spans="1:48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  <c r="AU704" s="64"/>
      <c r="AV704" s="64"/>
    </row>
    <row r="705" spans="1:48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  <c r="AU705" s="64"/>
      <c r="AV705" s="64"/>
    </row>
    <row r="706" spans="1:48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  <c r="AU706" s="64"/>
      <c r="AV706" s="64"/>
    </row>
    <row r="707" spans="1:48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  <c r="AU707" s="64"/>
      <c r="AV707" s="64"/>
    </row>
    <row r="708" spans="1:48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  <c r="AU708" s="64"/>
      <c r="AV708" s="64"/>
    </row>
    <row r="709" spans="1:48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  <c r="AU709" s="64"/>
      <c r="AV709" s="64"/>
    </row>
    <row r="710" spans="1:48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  <c r="AU710" s="64"/>
      <c r="AV710" s="64"/>
    </row>
    <row r="711" spans="1:48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  <c r="AU711" s="64"/>
      <c r="AV711" s="64"/>
    </row>
    <row r="712" spans="1:48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  <c r="AU712" s="64"/>
      <c r="AV712" s="64"/>
    </row>
    <row r="713" spans="1:48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  <c r="AU713" s="64"/>
      <c r="AV713" s="64"/>
    </row>
    <row r="714" spans="1:48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  <c r="AU714" s="64"/>
      <c r="AV714" s="64"/>
    </row>
    <row r="715" spans="1:48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  <c r="AU715" s="64"/>
      <c r="AV715" s="64"/>
    </row>
    <row r="716" spans="1:48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  <c r="AU716" s="64"/>
      <c r="AV716" s="64"/>
    </row>
    <row r="717" spans="1:48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  <c r="AU717" s="64"/>
      <c r="AV717" s="64"/>
    </row>
    <row r="718" spans="1:48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  <c r="AU718" s="64"/>
      <c r="AV718" s="64"/>
    </row>
    <row r="719" spans="1:48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  <c r="AU719" s="64"/>
      <c r="AV719" s="64"/>
    </row>
    <row r="720" spans="1:48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  <c r="AU720" s="64"/>
      <c r="AV720" s="64"/>
    </row>
    <row r="721" spans="1:48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  <c r="AU721" s="64"/>
      <c r="AV721" s="64"/>
    </row>
    <row r="722" spans="1:48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  <c r="AU722" s="64"/>
      <c r="AV722" s="64"/>
    </row>
    <row r="723" spans="1:48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  <c r="AU723" s="64"/>
      <c r="AV723" s="64"/>
    </row>
    <row r="724" spans="1:48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  <c r="AU724" s="64"/>
      <c r="AV724" s="64"/>
    </row>
    <row r="725" spans="1:48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  <c r="AU725" s="64"/>
      <c r="AV725" s="64"/>
    </row>
    <row r="726" spans="1:48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  <c r="AU726" s="64"/>
      <c r="AV726" s="64"/>
    </row>
    <row r="727" spans="1:48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  <c r="AU727" s="64"/>
      <c r="AV727" s="64"/>
    </row>
    <row r="728" spans="1:48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  <c r="AU728" s="64"/>
      <c r="AV728" s="64"/>
    </row>
    <row r="729" spans="1:48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  <c r="AU729" s="64"/>
      <c r="AV729" s="64"/>
    </row>
    <row r="730" spans="1:48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  <c r="AU730" s="64"/>
      <c r="AV730" s="64"/>
    </row>
    <row r="731" spans="1:48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  <c r="AU731" s="64"/>
      <c r="AV731" s="64"/>
    </row>
    <row r="732" spans="1:48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  <c r="AU732" s="64"/>
      <c r="AV732" s="64"/>
    </row>
    <row r="733" spans="1:48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  <c r="AU733" s="64"/>
      <c r="AV733" s="64"/>
    </row>
    <row r="734" spans="1:48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  <c r="AU734" s="64"/>
      <c r="AV734" s="64"/>
    </row>
    <row r="735" spans="1:48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  <c r="AU735" s="64"/>
      <c r="AV735" s="64"/>
    </row>
    <row r="736" spans="1:48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  <c r="AU736" s="64"/>
      <c r="AV736" s="64"/>
    </row>
    <row r="737" spans="1:48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  <c r="AU737" s="64"/>
      <c r="AV737" s="64"/>
    </row>
    <row r="738" spans="1:48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  <c r="AU738" s="64"/>
      <c r="AV738" s="64"/>
    </row>
    <row r="739" spans="1:48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  <c r="AU739" s="64"/>
      <c r="AV739" s="64"/>
    </row>
    <row r="740" spans="1:48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  <c r="AU740" s="64"/>
      <c r="AV740" s="64"/>
    </row>
    <row r="741" spans="1:48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  <c r="AU741" s="64"/>
      <c r="AV741" s="64"/>
    </row>
    <row r="742" spans="1:48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  <c r="AU742" s="64"/>
      <c r="AV742" s="64"/>
    </row>
    <row r="743" spans="1:48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  <c r="AU743" s="64"/>
      <c r="AV743" s="64"/>
    </row>
    <row r="744" spans="1:48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  <c r="AU744" s="64"/>
      <c r="AV744" s="64"/>
    </row>
    <row r="745" spans="1:48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  <c r="AU745" s="64"/>
      <c r="AV745" s="64"/>
    </row>
    <row r="746" spans="1:48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  <c r="AU746" s="64"/>
      <c r="AV746" s="64"/>
    </row>
    <row r="747" spans="1:48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  <c r="AU747" s="64"/>
      <c r="AV747" s="64"/>
    </row>
    <row r="748" spans="1:48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  <c r="AU748" s="64"/>
      <c r="AV748" s="64"/>
    </row>
    <row r="749" spans="1:48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  <c r="AU749" s="64"/>
      <c r="AV749" s="64"/>
    </row>
    <row r="750" spans="1:48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  <c r="AU750" s="64"/>
      <c r="AV750" s="64"/>
    </row>
    <row r="751" spans="1:48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  <c r="AU751" s="64"/>
      <c r="AV751" s="64"/>
    </row>
    <row r="752" spans="1:48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  <c r="AU752" s="64"/>
      <c r="AV752" s="64"/>
    </row>
    <row r="753" spans="1:48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  <c r="AU753" s="64"/>
      <c r="AV753" s="64"/>
    </row>
    <row r="754" spans="1:48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  <c r="AU754" s="64"/>
      <c r="AV754" s="64"/>
    </row>
    <row r="755" spans="1:48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  <c r="AU755" s="64"/>
      <c r="AV755" s="64"/>
    </row>
    <row r="756" spans="1:48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  <c r="AU756" s="64"/>
      <c r="AV756" s="64"/>
    </row>
    <row r="757" spans="1:48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  <c r="AU757" s="64"/>
      <c r="AV757" s="64"/>
    </row>
    <row r="758" spans="1:48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  <c r="AU758" s="64"/>
      <c r="AV758" s="64"/>
    </row>
    <row r="759" spans="1:48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  <c r="AU759" s="64"/>
      <c r="AV759" s="64"/>
    </row>
    <row r="760" spans="1:48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  <c r="AU760" s="64"/>
      <c r="AV760" s="64"/>
    </row>
    <row r="761" spans="1:48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  <c r="AU761" s="64"/>
      <c r="AV761" s="64"/>
    </row>
    <row r="762" spans="1:48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  <c r="AU762" s="64"/>
      <c r="AV762" s="64"/>
    </row>
    <row r="763" spans="1:48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  <c r="AU763" s="64"/>
      <c r="AV763" s="64"/>
    </row>
    <row r="764" spans="1:48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  <c r="AU764" s="64"/>
      <c r="AV764" s="64"/>
    </row>
    <row r="765" spans="1:48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  <c r="AU765" s="64"/>
      <c r="AV765" s="64"/>
    </row>
    <row r="766" spans="1:48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  <c r="AU766" s="64"/>
      <c r="AV766" s="64"/>
    </row>
    <row r="767" spans="1:48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  <c r="AU767" s="64"/>
      <c r="AV767" s="64"/>
    </row>
    <row r="768" spans="1:48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  <c r="AU768" s="64"/>
      <c r="AV768" s="64"/>
    </row>
    <row r="769" spans="1:48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  <c r="AU769" s="64"/>
      <c r="AV769" s="64"/>
    </row>
    <row r="770" spans="1:48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  <c r="AU770" s="64"/>
      <c r="AV770" s="64"/>
    </row>
    <row r="771" spans="1:48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  <c r="AU771" s="64"/>
      <c r="AV771" s="64"/>
    </row>
    <row r="772" spans="1:48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  <c r="AU772" s="64"/>
      <c r="AV772" s="64"/>
    </row>
    <row r="773" spans="1:48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  <c r="AU773" s="64"/>
      <c r="AV773" s="64"/>
    </row>
    <row r="774" spans="1:48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  <c r="AU774" s="64"/>
      <c r="AV774" s="64"/>
    </row>
    <row r="775" spans="1:48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  <c r="AU775" s="64"/>
      <c r="AV775" s="64"/>
    </row>
    <row r="776" spans="1:48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  <c r="AU776" s="64"/>
      <c r="AV776" s="64"/>
    </row>
    <row r="777" spans="1:48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  <c r="AU777" s="64"/>
      <c r="AV777" s="64"/>
    </row>
    <row r="778" spans="1:48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  <c r="AU778" s="64"/>
      <c r="AV778" s="64"/>
    </row>
    <row r="779" spans="1:48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  <c r="AU779" s="64"/>
      <c r="AV779" s="64"/>
    </row>
    <row r="780" spans="1:48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  <c r="AU780" s="64"/>
      <c r="AV780" s="64"/>
    </row>
    <row r="781" spans="1:48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  <c r="AU781" s="64"/>
      <c r="AV781" s="64"/>
    </row>
    <row r="782" spans="1:48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  <c r="AU782" s="64"/>
      <c r="AV782" s="64"/>
    </row>
    <row r="783" spans="1:48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  <c r="AU783" s="64"/>
      <c r="AV783" s="64"/>
    </row>
    <row r="784" spans="1:48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  <c r="AU784" s="64"/>
      <c r="AV784" s="64"/>
    </row>
    <row r="785" spans="1:48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  <c r="AU785" s="64"/>
      <c r="AV785" s="64"/>
    </row>
    <row r="786" spans="1:48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  <c r="AU786" s="64"/>
      <c r="AV786" s="64"/>
    </row>
    <row r="787" spans="1:48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  <c r="AU787" s="64"/>
      <c r="AV787" s="64"/>
    </row>
    <row r="788" spans="1:48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  <c r="AU788" s="64"/>
      <c r="AV788" s="64"/>
    </row>
    <row r="789" spans="1:48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  <c r="AU789" s="64"/>
      <c r="AV789" s="64"/>
    </row>
    <row r="790" spans="1:48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  <c r="AU790" s="64"/>
      <c r="AV790" s="64"/>
    </row>
    <row r="791" spans="1:48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  <c r="AU791" s="64"/>
      <c r="AV791" s="64"/>
    </row>
    <row r="792" spans="1:48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  <c r="AU792" s="64"/>
      <c r="AV792" s="64"/>
    </row>
    <row r="793" spans="1:48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  <c r="AU793" s="64"/>
      <c r="AV793" s="64"/>
    </row>
    <row r="794" spans="1:48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  <c r="AU794" s="64"/>
      <c r="AV794" s="64"/>
    </row>
    <row r="795" spans="1:48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  <c r="AU795" s="64"/>
      <c r="AV795" s="64"/>
    </row>
    <row r="796" spans="1:48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  <c r="AU796" s="64"/>
      <c r="AV796" s="64"/>
    </row>
    <row r="797" spans="1:48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  <c r="AU797" s="64"/>
      <c r="AV797" s="64"/>
    </row>
    <row r="798" spans="1:48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  <c r="AU798" s="64"/>
      <c r="AV798" s="64"/>
    </row>
    <row r="799" spans="1:48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  <c r="AU799" s="64"/>
      <c r="AV799" s="64"/>
    </row>
    <row r="800" spans="1:48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  <c r="AU800" s="64"/>
      <c r="AV800" s="64"/>
    </row>
    <row r="801" spans="1:48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  <c r="AU801" s="64"/>
      <c r="AV801" s="64"/>
    </row>
    <row r="802" spans="1:48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  <c r="AU802" s="64"/>
      <c r="AV802" s="64"/>
    </row>
    <row r="803" spans="1:48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  <c r="AU803" s="64"/>
      <c r="AV803" s="64"/>
    </row>
    <row r="804" spans="1:48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  <c r="AU804" s="64"/>
      <c r="AV804" s="64"/>
    </row>
    <row r="805" spans="1:48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  <c r="AU805" s="64"/>
      <c r="AV805" s="64"/>
    </row>
    <row r="806" spans="1:48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  <c r="AU806" s="64"/>
      <c r="AV806" s="64"/>
    </row>
    <row r="807" spans="1:48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  <c r="AU807" s="64"/>
      <c r="AV807" s="64"/>
    </row>
    <row r="808" spans="1:48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  <c r="AU808" s="64"/>
      <c r="AV808" s="64"/>
    </row>
    <row r="809" spans="1:48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  <c r="AU809" s="64"/>
      <c r="AV809" s="64"/>
    </row>
    <row r="810" spans="1:48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  <c r="AU810" s="64"/>
      <c r="AV810" s="64"/>
    </row>
    <row r="811" spans="1:48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  <c r="AU811" s="64"/>
      <c r="AV811" s="64"/>
    </row>
    <row r="812" spans="1:48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  <c r="AU812" s="64"/>
      <c r="AV812" s="64"/>
    </row>
    <row r="813" spans="1:48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  <c r="AU813" s="64"/>
      <c r="AV813" s="64"/>
    </row>
    <row r="814" spans="1:48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  <c r="AU814" s="64"/>
      <c r="AV814" s="64"/>
    </row>
    <row r="815" spans="1:48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  <c r="AU815" s="64"/>
      <c r="AV815" s="64"/>
    </row>
    <row r="816" spans="1:48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  <c r="AU816" s="64"/>
      <c r="AV816" s="64"/>
    </row>
    <row r="817" spans="1:48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  <c r="AU817" s="64"/>
      <c r="AV817" s="64"/>
    </row>
    <row r="818" spans="1:48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  <c r="AU818" s="64"/>
      <c r="AV818" s="64"/>
    </row>
    <row r="819" spans="1:48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  <c r="AU819" s="64"/>
      <c r="AV819" s="64"/>
    </row>
    <row r="820" spans="1:48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  <c r="AU820" s="64"/>
      <c r="AV820" s="64"/>
    </row>
    <row r="821" spans="1:48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  <c r="AU821" s="64"/>
      <c r="AV821" s="64"/>
    </row>
    <row r="822" spans="1:48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  <c r="AU822" s="64"/>
      <c r="AV822" s="64"/>
    </row>
    <row r="823" spans="1:48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  <c r="AU823" s="64"/>
      <c r="AV823" s="64"/>
    </row>
    <row r="824" spans="1:48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  <c r="AU824" s="64"/>
      <c r="AV824" s="64"/>
    </row>
    <row r="825" spans="1:48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  <c r="AU825" s="64"/>
      <c r="AV825" s="64"/>
    </row>
    <row r="826" spans="1:48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  <c r="AU826" s="64"/>
      <c r="AV826" s="64"/>
    </row>
    <row r="827" spans="1:48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  <c r="AU827" s="64"/>
      <c r="AV827" s="64"/>
    </row>
    <row r="828" spans="1:48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  <c r="AU828" s="64"/>
      <c r="AV828" s="64"/>
    </row>
    <row r="829" spans="1:48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  <c r="AU829" s="64"/>
      <c r="AV829" s="64"/>
    </row>
    <row r="830" spans="1:48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  <c r="AU830" s="64"/>
      <c r="AV830" s="64"/>
    </row>
    <row r="831" spans="1:48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  <c r="AU831" s="64"/>
      <c r="AV831" s="64"/>
    </row>
    <row r="832" spans="1:48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  <c r="AU832" s="64"/>
      <c r="AV832" s="64"/>
    </row>
    <row r="833" spans="1:48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  <c r="AU833" s="64"/>
      <c r="AV833" s="64"/>
    </row>
    <row r="834" spans="1:48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  <c r="AU834" s="64"/>
      <c r="AV834" s="64"/>
    </row>
    <row r="835" spans="1:48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  <c r="AU835" s="64"/>
      <c r="AV835" s="64"/>
    </row>
    <row r="836" spans="1:48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  <c r="AU836" s="64"/>
      <c r="AV836" s="64"/>
    </row>
    <row r="837" spans="1:48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  <c r="AU837" s="64"/>
      <c r="AV837" s="64"/>
    </row>
    <row r="838" spans="1:48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  <c r="AU838" s="64"/>
      <c r="AV838" s="64"/>
    </row>
    <row r="839" spans="1:48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  <c r="AU839" s="64"/>
      <c r="AV839" s="64"/>
    </row>
    <row r="840" spans="1:48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  <c r="AU840" s="64"/>
      <c r="AV840" s="64"/>
    </row>
    <row r="841" spans="1:48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  <c r="AU841" s="64"/>
      <c r="AV841" s="64"/>
    </row>
    <row r="842" spans="1:48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  <c r="AU842" s="64"/>
      <c r="AV842" s="64"/>
    </row>
    <row r="843" spans="1:48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  <c r="AU843" s="64"/>
      <c r="AV843" s="64"/>
    </row>
    <row r="844" spans="1:48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  <c r="AU844" s="64"/>
      <c r="AV844" s="64"/>
    </row>
    <row r="845" spans="1:48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  <c r="AU845" s="64"/>
      <c r="AV845" s="64"/>
    </row>
    <row r="846" spans="1:48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  <c r="AU846" s="64"/>
      <c r="AV846" s="64"/>
    </row>
    <row r="847" spans="1:48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  <c r="AU847" s="64"/>
      <c r="AV847" s="64"/>
    </row>
    <row r="848" spans="1:48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  <c r="AU848" s="64"/>
      <c r="AV848" s="64"/>
    </row>
    <row r="849" spans="1:48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  <c r="AU849" s="64"/>
      <c r="AV849" s="64"/>
    </row>
    <row r="850" spans="1:48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  <c r="AU850" s="64"/>
      <c r="AV850" s="64"/>
    </row>
    <row r="851" spans="1:48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  <c r="AU851" s="64"/>
      <c r="AV851" s="64"/>
    </row>
    <row r="852" spans="1:48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  <c r="AU852" s="64"/>
      <c r="AV852" s="64"/>
    </row>
    <row r="853" spans="1:48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  <c r="AU853" s="64"/>
      <c r="AV853" s="64"/>
    </row>
    <row r="854" spans="1:48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  <c r="AU854" s="64"/>
      <c r="AV854" s="64"/>
    </row>
    <row r="855" spans="1:48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  <c r="AU855" s="64"/>
      <c r="AV855" s="64"/>
    </row>
    <row r="856" spans="1:48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  <c r="AU856" s="64"/>
      <c r="AV856" s="64"/>
    </row>
    <row r="857" spans="1:48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  <c r="AU857" s="64"/>
      <c r="AV857" s="64"/>
    </row>
    <row r="858" spans="1:48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  <c r="AU858" s="64"/>
      <c r="AV858" s="64"/>
    </row>
    <row r="859" spans="1:48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  <c r="AU859" s="64"/>
      <c r="AV859" s="64"/>
    </row>
    <row r="860" spans="1:48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  <c r="AU860" s="64"/>
      <c r="AV860" s="64"/>
    </row>
    <row r="861" spans="1:48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  <c r="AU861" s="64"/>
      <c r="AV861" s="64"/>
    </row>
    <row r="862" spans="1:48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  <c r="AU862" s="64"/>
      <c r="AV862" s="64"/>
    </row>
    <row r="863" spans="1:48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  <c r="AU863" s="64"/>
      <c r="AV863" s="64"/>
    </row>
    <row r="864" spans="1:48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  <c r="AU864" s="64"/>
      <c r="AV864" s="64"/>
    </row>
    <row r="865" spans="1:48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  <c r="AU865" s="64"/>
      <c r="AV865" s="64"/>
    </row>
    <row r="866" spans="1:48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  <c r="AU866" s="64"/>
      <c r="AV866" s="64"/>
    </row>
    <row r="867" spans="1:48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  <c r="AU867" s="64"/>
      <c r="AV867" s="64"/>
    </row>
    <row r="868" spans="1:48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  <c r="AU868" s="64"/>
      <c r="AV868" s="64"/>
    </row>
    <row r="869" spans="1:48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  <c r="AU869" s="64"/>
      <c r="AV869" s="64"/>
    </row>
    <row r="870" spans="1:48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  <c r="AU870" s="64"/>
      <c r="AV870" s="64"/>
    </row>
    <row r="871" spans="1:48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  <c r="AU871" s="64"/>
      <c r="AV871" s="64"/>
    </row>
    <row r="872" spans="1:48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  <c r="AU872" s="64"/>
      <c r="AV872" s="64"/>
    </row>
    <row r="873" spans="1:48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  <c r="AU873" s="64"/>
      <c r="AV873" s="64"/>
    </row>
    <row r="874" spans="1:48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  <c r="AU874" s="64"/>
      <c r="AV874" s="64"/>
    </row>
    <row r="875" spans="1:48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  <c r="AU875" s="64"/>
      <c r="AV875" s="64"/>
    </row>
    <row r="876" spans="1:48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  <c r="AU876" s="64"/>
      <c r="AV876" s="64"/>
    </row>
    <row r="877" spans="1:48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  <c r="AU877" s="64"/>
      <c r="AV877" s="64"/>
    </row>
    <row r="878" spans="1:48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  <c r="AU878" s="64"/>
      <c r="AV878" s="64"/>
    </row>
    <row r="879" spans="1:48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  <c r="AU879" s="64"/>
      <c r="AV879" s="64"/>
    </row>
    <row r="880" spans="1:48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  <c r="AU880" s="64"/>
      <c r="AV880" s="64"/>
    </row>
    <row r="881" spans="1:48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  <c r="AU881" s="64"/>
      <c r="AV881" s="64"/>
    </row>
    <row r="882" spans="1:48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  <c r="AU882" s="64"/>
      <c r="AV882" s="64"/>
    </row>
    <row r="883" spans="1:48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  <c r="AU883" s="64"/>
      <c r="AV883" s="64"/>
    </row>
    <row r="884" spans="1:48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  <c r="AU884" s="64"/>
      <c r="AV884" s="64"/>
    </row>
    <row r="885" spans="1:48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  <c r="AU885" s="64"/>
      <c r="AV885" s="64"/>
    </row>
    <row r="886" spans="1:48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  <c r="AU886" s="64"/>
      <c r="AV886" s="64"/>
    </row>
    <row r="887" spans="1:48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  <c r="AU887" s="64"/>
      <c r="AV887" s="64"/>
    </row>
    <row r="888" spans="1:48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  <c r="AU888" s="64"/>
      <c r="AV888" s="64"/>
    </row>
    <row r="889" spans="1:48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  <c r="AU889" s="64"/>
      <c r="AV889" s="64"/>
    </row>
    <row r="890" spans="1:48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  <c r="AU890" s="64"/>
      <c r="AV890" s="64"/>
    </row>
    <row r="891" spans="1:48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  <c r="AU891" s="64"/>
      <c r="AV891" s="64"/>
    </row>
    <row r="892" spans="1:48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  <c r="AU892" s="64"/>
      <c r="AV892" s="64"/>
    </row>
    <row r="893" spans="1:48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  <c r="AU893" s="64"/>
      <c r="AV893" s="64"/>
    </row>
    <row r="894" spans="1:48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  <c r="AU894" s="64"/>
      <c r="AV894" s="64"/>
    </row>
    <row r="895" spans="1:48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  <c r="AU895" s="64"/>
      <c r="AV895" s="64"/>
    </row>
    <row r="896" spans="1:48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  <c r="AU896" s="64"/>
      <c r="AV896" s="64"/>
    </row>
    <row r="897" spans="1:48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  <c r="AU897" s="64"/>
      <c r="AV897" s="64"/>
    </row>
    <row r="898" spans="1:48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  <c r="AU898" s="64"/>
      <c r="AV898" s="64"/>
    </row>
    <row r="899" spans="1:48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  <c r="AU899" s="64"/>
      <c r="AV899" s="64"/>
    </row>
    <row r="900" spans="1:48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  <c r="AU900" s="64"/>
      <c r="AV900" s="64"/>
    </row>
    <row r="901" spans="1:48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  <c r="AU901" s="64"/>
      <c r="AV901" s="64"/>
    </row>
    <row r="902" spans="1:48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  <c r="AU902" s="64"/>
      <c r="AV902" s="64"/>
    </row>
    <row r="903" spans="1:48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  <c r="AU903" s="64"/>
      <c r="AV903" s="64"/>
    </row>
    <row r="904" spans="1:48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  <c r="AU904" s="64"/>
      <c r="AV904" s="64"/>
    </row>
    <row r="905" spans="1:48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  <c r="AU905" s="64"/>
      <c r="AV905" s="64"/>
    </row>
    <row r="906" spans="1:48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  <c r="AU906" s="64"/>
      <c r="AV906" s="64"/>
    </row>
    <row r="907" spans="1:48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  <c r="AU907" s="64"/>
      <c r="AV907" s="64"/>
    </row>
    <row r="908" spans="1:48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  <c r="AU908" s="64"/>
      <c r="AV908" s="64"/>
    </row>
    <row r="909" spans="1:48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  <c r="AU909" s="64"/>
      <c r="AV909" s="64"/>
    </row>
    <row r="910" spans="1:48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  <c r="AU910" s="64"/>
      <c r="AV910" s="64"/>
    </row>
    <row r="911" spans="1:48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  <c r="AU911" s="64"/>
      <c r="AV911" s="64"/>
    </row>
    <row r="912" spans="1:48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  <c r="AU912" s="64"/>
      <c r="AV912" s="64"/>
    </row>
    <row r="913" spans="1:48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  <c r="AU913" s="64"/>
      <c r="AV913" s="64"/>
    </row>
    <row r="914" spans="1:48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  <c r="AU914" s="64"/>
      <c r="AV914" s="64"/>
    </row>
    <row r="915" spans="1:48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  <c r="AU915" s="64"/>
      <c r="AV915" s="64"/>
    </row>
    <row r="916" spans="1:48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  <c r="AU916" s="64"/>
      <c r="AV916" s="64"/>
    </row>
    <row r="917" spans="1:48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  <c r="AU917" s="64"/>
      <c r="AV917" s="64"/>
    </row>
    <row r="918" spans="1:48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  <c r="AU918" s="64"/>
      <c r="AV918" s="64"/>
    </row>
    <row r="919" spans="1:48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  <c r="AU919" s="64"/>
      <c r="AV919" s="64"/>
    </row>
    <row r="920" spans="1:48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  <c r="AU920" s="64"/>
      <c r="AV920" s="64"/>
    </row>
    <row r="921" spans="1:48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  <c r="AU921" s="64"/>
      <c r="AV921" s="64"/>
    </row>
    <row r="922" spans="1:48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</row>
    <row r="923" spans="1:48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</row>
    <row r="924" spans="1:48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  <c r="AU924" s="64"/>
      <c r="AV924" s="64"/>
    </row>
    <row r="925" spans="1:48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  <c r="AU925" s="64"/>
      <c r="AV925" s="64"/>
    </row>
    <row r="926" spans="1:48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  <c r="AU926" s="64"/>
      <c r="AV926" s="64"/>
    </row>
    <row r="927" spans="1:48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  <c r="AU927" s="64"/>
      <c r="AV927" s="64"/>
    </row>
    <row r="928" spans="1:48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</row>
    <row r="929" spans="1:48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</row>
    <row r="930" spans="1:48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</row>
    <row r="931" spans="1:48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</row>
    <row r="932" spans="1:48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</row>
    <row r="933" spans="1:48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</row>
    <row r="934" spans="1:48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  <c r="AU934" s="64"/>
      <c r="AV934" s="64"/>
    </row>
    <row r="935" spans="1:48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</row>
    <row r="936" spans="1:48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</row>
    <row r="937" spans="1:48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</row>
    <row r="938" spans="1:48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</row>
    <row r="939" spans="1:48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</row>
    <row r="940" spans="1:48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</row>
    <row r="941" spans="1:48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</row>
    <row r="942" spans="1:48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  <c r="AU942" s="64"/>
      <c r="AV942" s="64"/>
    </row>
    <row r="943" spans="1:48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  <c r="AU943" s="64"/>
      <c r="AV943" s="64"/>
    </row>
    <row r="944" spans="1:48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  <c r="AU944" s="64"/>
      <c r="AV944" s="64"/>
    </row>
    <row r="945" spans="1:48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  <c r="AU945" s="64"/>
      <c r="AV945" s="64"/>
    </row>
    <row r="946" spans="1:48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  <c r="AU946" s="64"/>
      <c r="AV946" s="64"/>
    </row>
    <row r="947" spans="1:48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  <c r="AU947" s="64"/>
      <c r="AV947" s="64"/>
    </row>
    <row r="948" spans="1:48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  <c r="AU948" s="64"/>
      <c r="AV948" s="64"/>
    </row>
    <row r="949" spans="1:48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  <c r="AU949" s="64"/>
      <c r="AV949" s="64"/>
    </row>
    <row r="950" spans="1:48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  <c r="AU950" s="64"/>
      <c r="AV950" s="64"/>
    </row>
    <row r="951" spans="1:48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  <c r="AU951" s="64"/>
      <c r="AV951" s="64"/>
    </row>
    <row r="952" spans="1:48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  <c r="AU952" s="64"/>
      <c r="AV952" s="64"/>
    </row>
    <row r="953" spans="1:48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  <c r="AU953" s="64"/>
      <c r="AV953" s="64"/>
    </row>
    <row r="954" spans="1:48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  <c r="AU954" s="64"/>
      <c r="AV954" s="64"/>
    </row>
    <row r="955" spans="1:48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  <c r="AU955" s="64"/>
      <c r="AV955" s="64"/>
    </row>
    <row r="956" spans="1:48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  <c r="AU956" s="64"/>
      <c r="AV956" s="64"/>
    </row>
    <row r="957" spans="1:48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  <c r="AU957" s="64"/>
      <c r="AV957" s="64"/>
    </row>
    <row r="958" spans="1:48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  <c r="AU958" s="64"/>
      <c r="AV958" s="64"/>
    </row>
    <row r="959" spans="1:48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  <c r="AU959" s="64"/>
      <c r="AV959" s="64"/>
    </row>
    <row r="960" spans="1:48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  <c r="AU960" s="64"/>
      <c r="AV960" s="64"/>
    </row>
    <row r="961" spans="1:48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  <c r="AU961" s="64"/>
      <c r="AV961" s="64"/>
    </row>
    <row r="962" spans="1:48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  <c r="AU962" s="64"/>
      <c r="AV962" s="64"/>
    </row>
    <row r="963" spans="1:48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  <c r="AU963" s="64"/>
      <c r="AV963" s="64"/>
    </row>
    <row r="964" spans="1:48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  <c r="AU964" s="64"/>
      <c r="AV964" s="64"/>
    </row>
    <row r="965" spans="1:48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  <c r="AU965" s="64"/>
      <c r="AV965" s="64"/>
    </row>
    <row r="966" spans="1:48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  <c r="AU966" s="64"/>
      <c r="AV966" s="64"/>
    </row>
    <row r="967" spans="1:48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  <c r="AU967" s="64"/>
      <c r="AV967" s="64"/>
    </row>
    <row r="968" spans="1:48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  <c r="AU968" s="64"/>
      <c r="AV968" s="64"/>
    </row>
    <row r="969" spans="1:48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  <c r="AU969" s="64"/>
      <c r="AV969" s="64"/>
    </row>
    <row r="970" spans="1:48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  <c r="AU970" s="64"/>
      <c r="AV970" s="64"/>
    </row>
    <row r="971" spans="1:48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  <c r="AU971" s="64"/>
      <c r="AV971" s="64"/>
    </row>
    <row r="972" spans="1:48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  <c r="AU972" s="64"/>
      <c r="AV972" s="64"/>
    </row>
    <row r="973" spans="1:48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  <c r="AU973" s="64"/>
      <c r="AV973" s="64"/>
    </row>
    <row r="974" spans="1:48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  <c r="AU974" s="64"/>
      <c r="AV974" s="64"/>
    </row>
    <row r="975" spans="1:48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  <c r="AU975" s="64"/>
      <c r="AV975" s="64"/>
    </row>
    <row r="976" spans="1:48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  <c r="AU976" s="64"/>
      <c r="AV976" s="64"/>
    </row>
    <row r="977" spans="1:48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  <c r="AU977" s="64"/>
      <c r="AV977" s="64"/>
    </row>
    <row r="978" spans="1:48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  <c r="AU978" s="64"/>
      <c r="AV978" s="64"/>
    </row>
    <row r="979" spans="1:48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  <c r="AU979" s="64"/>
      <c r="AV979" s="64"/>
    </row>
    <row r="980" spans="1:48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  <c r="AU980" s="64"/>
      <c r="AV980" s="64"/>
    </row>
    <row r="981" spans="1:48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  <c r="AU981" s="64"/>
      <c r="AV981" s="64"/>
    </row>
    <row r="982" spans="1:48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  <c r="AU982" s="64"/>
      <c r="AV982" s="64"/>
    </row>
    <row r="983" spans="1:48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  <c r="AU983" s="64"/>
      <c r="AV983" s="64"/>
    </row>
    <row r="984" spans="1:48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  <c r="AU984" s="64"/>
      <c r="AV984" s="64"/>
    </row>
    <row r="985" spans="1:48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  <c r="AU985" s="64"/>
      <c r="AV985" s="64"/>
    </row>
    <row r="986" spans="1:48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  <c r="AU986" s="64"/>
      <c r="AV986" s="64"/>
    </row>
    <row r="987" spans="1:48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  <c r="AU987" s="64"/>
      <c r="AV987" s="64"/>
    </row>
    <row r="988" spans="1:48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  <c r="AU988" s="64"/>
      <c r="AV988" s="64"/>
    </row>
    <row r="989" spans="1:48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  <c r="AU989" s="64"/>
      <c r="AV989" s="64"/>
    </row>
    <row r="990" spans="1:48" ht="12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  <c r="AU990" s="64"/>
      <c r="AV990" s="64"/>
    </row>
    <row r="991" spans="1:48" ht="12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  <c r="AU991" s="64"/>
      <c r="AV991" s="64"/>
    </row>
    <row r="992" spans="1:48" ht="12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  <c r="AU992" s="64"/>
      <c r="AV992" s="64"/>
    </row>
    <row r="993" spans="1:48" ht="12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  <c r="AU993" s="64"/>
      <c r="AV993" s="64"/>
    </row>
    <row r="994" spans="1:48" ht="12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  <c r="AU994" s="64"/>
      <c r="AV994" s="64"/>
    </row>
    <row r="995" spans="1:48" ht="12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  <c r="AU995" s="64"/>
      <c r="AV995" s="64"/>
    </row>
    <row r="996" spans="1:48" ht="12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  <c r="AL996" s="64"/>
      <c r="AM996" s="64"/>
      <c r="AN996" s="64"/>
      <c r="AO996" s="64"/>
      <c r="AP996" s="64"/>
      <c r="AQ996" s="64"/>
      <c r="AR996" s="64"/>
      <c r="AS996" s="64"/>
      <c r="AT996" s="64"/>
      <c r="AU996" s="64"/>
      <c r="AV996" s="64"/>
    </row>
    <row r="997" spans="1:48" ht="12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  <c r="AL997" s="64"/>
      <c r="AM997" s="64"/>
      <c r="AN997" s="64"/>
      <c r="AO997" s="64"/>
      <c r="AP997" s="64"/>
      <c r="AQ997" s="64"/>
      <c r="AR997" s="64"/>
      <c r="AS997" s="64"/>
      <c r="AT997" s="64"/>
      <c r="AU997" s="64"/>
      <c r="AV997" s="64"/>
    </row>
    <row r="998" spans="1:48" ht="12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  <c r="AL998" s="64"/>
      <c r="AM998" s="64"/>
      <c r="AN998" s="64"/>
      <c r="AO998" s="64"/>
      <c r="AP998" s="64"/>
      <c r="AQ998" s="64"/>
      <c r="AR998" s="64"/>
      <c r="AS998" s="64"/>
      <c r="AT998" s="64"/>
      <c r="AU998" s="64"/>
      <c r="AV998" s="64"/>
    </row>
    <row r="999" spans="1:48" ht="12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  <c r="AL999" s="64"/>
      <c r="AM999" s="64"/>
      <c r="AN999" s="64"/>
      <c r="AO999" s="64"/>
      <c r="AP999" s="64"/>
      <c r="AQ999" s="64"/>
      <c r="AR999" s="64"/>
      <c r="AS999" s="64"/>
      <c r="AT999" s="64"/>
      <c r="AU999" s="64"/>
      <c r="AV999" s="64"/>
    </row>
    <row r="1000" spans="1:48" ht="12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  <c r="AL1000" s="64"/>
      <c r="AM1000" s="64"/>
      <c r="AN1000" s="64"/>
      <c r="AO1000" s="64"/>
      <c r="AP1000" s="64"/>
      <c r="AQ1000" s="64"/>
      <c r="AR1000" s="64"/>
      <c r="AS1000" s="64"/>
      <c r="AT1000" s="64"/>
      <c r="AU1000" s="64"/>
      <c r="AV1000" s="64"/>
    </row>
    <row r="1001" spans="1:48" ht="12.75" customHeight="1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  <c r="AH1001" s="64"/>
      <c r="AI1001" s="64"/>
      <c r="AJ1001" s="64"/>
      <c r="AK1001" s="64"/>
      <c r="AL1001" s="64"/>
      <c r="AM1001" s="64"/>
      <c r="AN1001" s="64"/>
      <c r="AO1001" s="64"/>
      <c r="AP1001" s="64"/>
      <c r="AQ1001" s="64"/>
      <c r="AR1001" s="64"/>
      <c r="AS1001" s="64"/>
      <c r="AT1001" s="64"/>
      <c r="AU1001" s="64"/>
      <c r="AV1001" s="64"/>
    </row>
    <row r="1002" spans="1:48" ht="12.75" customHeight="1">
      <c r="A1002" s="64"/>
      <c r="B1002" s="64"/>
      <c r="C1002" s="64"/>
      <c r="D1002" s="64"/>
      <c r="E1002" s="64"/>
      <c r="F1002" s="64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  <c r="AH1002" s="64"/>
      <c r="AI1002" s="64"/>
      <c r="AJ1002" s="64"/>
      <c r="AK1002" s="64"/>
      <c r="AL1002" s="64"/>
      <c r="AM1002" s="64"/>
      <c r="AN1002" s="64"/>
      <c r="AO1002" s="64"/>
      <c r="AP1002" s="64"/>
      <c r="AQ1002" s="64"/>
      <c r="AR1002" s="64"/>
      <c r="AS1002" s="64"/>
      <c r="AT1002" s="64"/>
      <c r="AU1002" s="64"/>
      <c r="AV1002" s="64"/>
    </row>
  </sheetData>
  <mergeCells count="192">
    <mergeCell ref="AM7:AO7"/>
    <mergeCell ref="AA13:AC13"/>
    <mergeCell ref="AE13:AG13"/>
    <mergeCell ref="Y3:Y4"/>
    <mergeCell ref="AN3:AN4"/>
    <mergeCell ref="AO3:AO4"/>
    <mergeCell ref="O31:Q31"/>
    <mergeCell ref="S31:U31"/>
    <mergeCell ref="W31:Y31"/>
    <mergeCell ref="AA31:AC31"/>
    <mergeCell ref="AE31:AG31"/>
    <mergeCell ref="AI31:AK31"/>
    <mergeCell ref="AM31:AO31"/>
    <mergeCell ref="AA3:AA4"/>
    <mergeCell ref="AM16:AO16"/>
    <mergeCell ref="O13:Q13"/>
    <mergeCell ref="AF3:AF4"/>
    <mergeCell ref="AG3:AG4"/>
    <mergeCell ref="AH3:AH4"/>
    <mergeCell ref="AI3:AI4"/>
    <mergeCell ref="AJ3:AJ4"/>
    <mergeCell ref="AK3:AK4"/>
    <mergeCell ref="AL3:AL4"/>
    <mergeCell ref="T3:T4"/>
    <mergeCell ref="A30:B30"/>
    <mergeCell ref="K31:M31"/>
    <mergeCell ref="S30:U30"/>
    <mergeCell ref="W30:Y30"/>
    <mergeCell ref="AA30:AC30"/>
    <mergeCell ref="AE30:AG30"/>
    <mergeCell ref="AI30:AK30"/>
    <mergeCell ref="AM30:AO30"/>
    <mergeCell ref="S36:U36"/>
    <mergeCell ref="W36:Y36"/>
    <mergeCell ref="AA36:AC36"/>
    <mergeCell ref="O30:Q30"/>
    <mergeCell ref="D40:E40"/>
    <mergeCell ref="F40:H40"/>
    <mergeCell ref="AL40:AM40"/>
    <mergeCell ref="K36:M36"/>
    <mergeCell ref="AE36:AG36"/>
    <mergeCell ref="AI36:AK36"/>
    <mergeCell ref="AM36:AO36"/>
    <mergeCell ref="K37:AS37"/>
    <mergeCell ref="A35:B35"/>
    <mergeCell ref="A36:B36"/>
    <mergeCell ref="O36:Q36"/>
    <mergeCell ref="AN40:AP40"/>
    <mergeCell ref="AQ40:AS40"/>
    <mergeCell ref="K40:AK40"/>
    <mergeCell ref="A54:C54"/>
    <mergeCell ref="A56:G56"/>
    <mergeCell ref="A57:J57"/>
    <mergeCell ref="D41:E41"/>
    <mergeCell ref="D42:E42"/>
    <mergeCell ref="F42:H42"/>
    <mergeCell ref="D43:E43"/>
    <mergeCell ref="F43:H43"/>
    <mergeCell ref="A45:F45"/>
    <mergeCell ref="J45:J46"/>
    <mergeCell ref="A50:AS50"/>
    <mergeCell ref="A51:AS51"/>
    <mergeCell ref="K43:AK43"/>
    <mergeCell ref="K44:AK44"/>
    <mergeCell ref="AL44:AM44"/>
    <mergeCell ref="K45:AK46"/>
    <mergeCell ref="AL45:AM46"/>
    <mergeCell ref="AN45:AP46"/>
    <mergeCell ref="AQ45:AS46"/>
    <mergeCell ref="F41:H41"/>
    <mergeCell ref="AQ41:AS41"/>
    <mergeCell ref="A53:C53"/>
    <mergeCell ref="D53:L53"/>
    <mergeCell ref="AQ44:AS44"/>
    <mergeCell ref="K41:AK41"/>
    <mergeCell ref="K42:AK42"/>
    <mergeCell ref="AL42:AM42"/>
    <mergeCell ref="AN42:AP42"/>
    <mergeCell ref="AQ42:AS42"/>
    <mergeCell ref="AQ43:AS43"/>
    <mergeCell ref="AL41:AM41"/>
    <mergeCell ref="AN41:AP41"/>
    <mergeCell ref="AL43:AM43"/>
    <mergeCell ref="AN43:AP43"/>
    <mergeCell ref="AN44:AP44"/>
    <mergeCell ref="K30:M30"/>
    <mergeCell ref="V3:V4"/>
    <mergeCell ref="W3:W4"/>
    <mergeCell ref="X3:X4"/>
    <mergeCell ref="O16:Q16"/>
    <mergeCell ref="S20:U20"/>
    <mergeCell ref="S21:U21"/>
    <mergeCell ref="AQ1:AS2"/>
    <mergeCell ref="AA2:AD2"/>
    <mergeCell ref="AE2:AH2"/>
    <mergeCell ref="AI2:AL2"/>
    <mergeCell ref="AM2:AP2"/>
    <mergeCell ref="S2:V2"/>
    <mergeCell ref="W2:Z2"/>
    <mergeCell ref="AI14:AK14"/>
    <mergeCell ref="AM14:AO14"/>
    <mergeCell ref="L3:L4"/>
    <mergeCell ref="M3:M4"/>
    <mergeCell ref="K7:M7"/>
    <mergeCell ref="K13:M13"/>
    <mergeCell ref="S13:U13"/>
    <mergeCell ref="K14:M14"/>
    <mergeCell ref="S14:U14"/>
    <mergeCell ref="AA7:AC7"/>
    <mergeCell ref="AE7:AG7"/>
    <mergeCell ref="AI13:AK13"/>
    <mergeCell ref="Q3:Q4"/>
    <mergeCell ref="R3:R4"/>
    <mergeCell ref="S3:S4"/>
    <mergeCell ref="AB3:AB4"/>
    <mergeCell ref="AC3:AC4"/>
    <mergeCell ref="AD3:AD4"/>
    <mergeCell ref="AE3:AE4"/>
    <mergeCell ref="AI7:AK7"/>
    <mergeCell ref="AM13:AO13"/>
    <mergeCell ref="B15:AS15"/>
    <mergeCell ref="K16:M16"/>
    <mergeCell ref="J2:J4"/>
    <mergeCell ref="K3:K4"/>
    <mergeCell ref="K20:M20"/>
    <mergeCell ref="AA1:AH1"/>
    <mergeCell ref="AI1:AP1"/>
    <mergeCell ref="AP3:AP4"/>
    <mergeCell ref="AQ3:AQ4"/>
    <mergeCell ref="AR3:AR4"/>
    <mergeCell ref="AS3:AS4"/>
    <mergeCell ref="B6:AS6"/>
    <mergeCell ref="N3:N4"/>
    <mergeCell ref="O3:O4"/>
    <mergeCell ref="G3:G4"/>
    <mergeCell ref="H3:H4"/>
    <mergeCell ref="AM3:AM4"/>
    <mergeCell ref="F1:J1"/>
    <mergeCell ref="G2:I2"/>
    <mergeCell ref="K1:R1"/>
    <mergeCell ref="K2:N2"/>
    <mergeCell ref="O2:R2"/>
    <mergeCell ref="P3:P4"/>
    <mergeCell ref="A7:B7"/>
    <mergeCell ref="A1:A4"/>
    <mergeCell ref="B1:B4"/>
    <mergeCell ref="C1:C4"/>
    <mergeCell ref="D1:E3"/>
    <mergeCell ref="S1:Z1"/>
    <mergeCell ref="F2:F4"/>
    <mergeCell ref="I3:I4"/>
    <mergeCell ref="Z3:Z4"/>
    <mergeCell ref="U3:U4"/>
    <mergeCell ref="O7:Q7"/>
    <mergeCell ref="S7:U7"/>
    <mergeCell ref="W7:Y7"/>
    <mergeCell ref="A13:B13"/>
    <mergeCell ref="A16:B16"/>
    <mergeCell ref="O14:Q14"/>
    <mergeCell ref="W13:Y13"/>
    <mergeCell ref="W14:Y14"/>
    <mergeCell ref="AA14:AC14"/>
    <mergeCell ref="AE14:AG14"/>
    <mergeCell ref="AE23:AG23"/>
    <mergeCell ref="AI23:AK23"/>
    <mergeCell ref="AI20:AK20"/>
    <mergeCell ref="AA20:AC20"/>
    <mergeCell ref="AA21:AC21"/>
    <mergeCell ref="S16:U16"/>
    <mergeCell ref="W16:Y16"/>
    <mergeCell ref="O20:Q20"/>
    <mergeCell ref="W20:Y20"/>
    <mergeCell ref="AE20:AG20"/>
    <mergeCell ref="O21:Q21"/>
    <mergeCell ref="W21:Y21"/>
    <mergeCell ref="AE21:AG21"/>
    <mergeCell ref="AA16:AC16"/>
    <mergeCell ref="AE16:AG16"/>
    <mergeCell ref="AI16:AK16"/>
    <mergeCell ref="K21:M21"/>
    <mergeCell ref="AM20:AO20"/>
    <mergeCell ref="AI21:AK21"/>
    <mergeCell ref="AM21:AO21"/>
    <mergeCell ref="B22:AS22"/>
    <mergeCell ref="O23:Q23"/>
    <mergeCell ref="S23:U23"/>
    <mergeCell ref="AM23:AO23"/>
    <mergeCell ref="A20:B20"/>
    <mergeCell ref="A23:B23"/>
    <mergeCell ref="W23:Y23"/>
    <mergeCell ref="AA23:AC23"/>
    <mergeCell ref="K23:M23"/>
  </mergeCells>
  <printOptions horizontalCentered="1" verticalCentered="1"/>
  <pageMargins left="0" right="0" top="0.59055118110236227" bottom="0" header="0" footer="0"/>
  <pageSetup paperSize="9" scale="43" orientation="landscape" r:id="rId1"/>
  <headerFooter>
    <oddFooter>&amp;R&amp;P</oddFooter>
  </headerFooter>
  <rowBreaks count="3" manualBreakCount="3">
    <brk id="28" max="16383" man="1"/>
    <brk id="54" man="1"/>
    <brk id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5"/>
  <sheetViews>
    <sheetView showGridLines="0" tabSelected="1" view="pageBreakPreview" zoomScale="60" zoomScaleNormal="60" workbookViewId="0">
      <pane xSplit="45" ySplit="6" topLeftCell="AT43" activePane="bottomRight" state="frozen"/>
      <selection pane="topRight" activeCell="AT1" sqref="AT1"/>
      <selection pane="bottomLeft" activeCell="A7" sqref="A7"/>
      <selection pane="bottomRight" activeCell="AB28" sqref="AB28"/>
    </sheetView>
  </sheetViews>
  <sheetFormatPr defaultColWidth="14.42578125" defaultRowHeight="15" customHeight="1"/>
  <cols>
    <col min="1" max="1" width="14.7109375" customWidth="1"/>
    <col min="2" max="2" width="82" customWidth="1"/>
    <col min="3" max="3" width="17.28515625" customWidth="1"/>
    <col min="4" max="4" width="6.7109375" customWidth="1"/>
    <col min="5" max="5" width="9.5703125" customWidth="1"/>
    <col min="6" max="10" width="6.7109375" customWidth="1"/>
    <col min="11" max="12" width="4.7109375" customWidth="1"/>
    <col min="13" max="13" width="6" customWidth="1"/>
    <col min="14" max="16" width="4.7109375" customWidth="1"/>
    <col min="17" max="17" width="6.140625" customWidth="1"/>
    <col min="18" max="20" width="4.7109375" customWidth="1"/>
    <col min="21" max="21" width="6.28515625" customWidth="1"/>
    <col min="22" max="24" width="4.7109375" customWidth="1"/>
    <col min="25" max="25" width="6.140625" customWidth="1"/>
    <col min="26" max="42" width="4.7109375" customWidth="1"/>
    <col min="43" max="43" width="8.5703125" customWidth="1"/>
    <col min="44" max="45" width="5.7109375" customWidth="1"/>
    <col min="46" max="46" width="9.140625" customWidth="1"/>
  </cols>
  <sheetData>
    <row r="1" spans="1:46" ht="12.75" customHeight="1">
      <c r="A1" s="64"/>
      <c r="B1" s="64"/>
      <c r="C1" s="237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</row>
    <row r="2" spans="1:46" ht="23.25" customHeight="1">
      <c r="A2" s="64"/>
      <c r="B2" s="64"/>
      <c r="C2" s="703" t="s">
        <v>201</v>
      </c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49"/>
      <c r="AN2" s="549"/>
      <c r="AO2" s="549"/>
      <c r="AP2" s="549"/>
      <c r="AQ2" s="549"/>
      <c r="AR2" s="549"/>
      <c r="AS2" s="550"/>
      <c r="AT2" s="64"/>
    </row>
    <row r="3" spans="1:46" ht="24.75" customHeight="1">
      <c r="A3" s="64"/>
      <c r="B3" s="238"/>
      <c r="C3" s="557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  <c r="AM3" s="558"/>
      <c r="AN3" s="558"/>
      <c r="AO3" s="558"/>
      <c r="AP3" s="558"/>
      <c r="AQ3" s="558"/>
      <c r="AR3" s="558"/>
      <c r="AS3" s="559"/>
      <c r="AT3" s="64"/>
    </row>
    <row r="4" spans="1:46" ht="43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25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</row>
    <row r="5" spans="1:46" ht="55.5" customHeight="1">
      <c r="A5" s="569" t="s">
        <v>100</v>
      </c>
      <c r="B5" s="572" t="s">
        <v>202</v>
      </c>
      <c r="C5" s="574" t="s">
        <v>102</v>
      </c>
      <c r="D5" s="575" t="s">
        <v>203</v>
      </c>
      <c r="E5" s="576"/>
      <c r="F5" s="595" t="s">
        <v>104</v>
      </c>
      <c r="G5" s="596"/>
      <c r="H5" s="596"/>
      <c r="I5" s="596"/>
      <c r="J5" s="597"/>
      <c r="K5" s="580" t="s">
        <v>105</v>
      </c>
      <c r="L5" s="581"/>
      <c r="M5" s="581"/>
      <c r="N5" s="581"/>
      <c r="O5" s="581"/>
      <c r="P5" s="581"/>
      <c r="Q5" s="581"/>
      <c r="R5" s="582"/>
      <c r="S5" s="580" t="s">
        <v>106</v>
      </c>
      <c r="T5" s="581"/>
      <c r="U5" s="581"/>
      <c r="V5" s="581"/>
      <c r="W5" s="581"/>
      <c r="X5" s="581"/>
      <c r="Y5" s="581"/>
      <c r="Z5" s="582"/>
      <c r="AA5" s="580" t="s">
        <v>107</v>
      </c>
      <c r="AB5" s="581"/>
      <c r="AC5" s="581"/>
      <c r="AD5" s="581"/>
      <c r="AE5" s="581"/>
      <c r="AF5" s="581"/>
      <c r="AG5" s="581"/>
      <c r="AH5" s="582"/>
      <c r="AI5" s="580" t="s">
        <v>108</v>
      </c>
      <c r="AJ5" s="581"/>
      <c r="AK5" s="581"/>
      <c r="AL5" s="581"/>
      <c r="AM5" s="581"/>
      <c r="AN5" s="581"/>
      <c r="AO5" s="581"/>
      <c r="AP5" s="582"/>
      <c r="AQ5" s="602" t="s">
        <v>109</v>
      </c>
      <c r="AR5" s="603"/>
      <c r="AS5" s="604"/>
      <c r="AT5" s="83"/>
    </row>
    <row r="6" spans="1:46" ht="52.5" customHeight="1">
      <c r="A6" s="570"/>
      <c r="B6" s="570"/>
      <c r="C6" s="570"/>
      <c r="D6" s="577"/>
      <c r="E6" s="578"/>
      <c r="F6" s="583" t="s">
        <v>110</v>
      </c>
      <c r="G6" s="598" t="s">
        <v>111</v>
      </c>
      <c r="H6" s="534"/>
      <c r="I6" s="535"/>
      <c r="J6" s="589" t="s">
        <v>112</v>
      </c>
      <c r="K6" s="599" t="s">
        <v>113</v>
      </c>
      <c r="L6" s="561"/>
      <c r="M6" s="561"/>
      <c r="N6" s="562"/>
      <c r="O6" s="599" t="s">
        <v>114</v>
      </c>
      <c r="P6" s="561"/>
      <c r="Q6" s="561"/>
      <c r="R6" s="562"/>
      <c r="S6" s="599" t="s">
        <v>115</v>
      </c>
      <c r="T6" s="561"/>
      <c r="U6" s="561"/>
      <c r="V6" s="562"/>
      <c r="W6" s="599" t="s">
        <v>116</v>
      </c>
      <c r="X6" s="561"/>
      <c r="Y6" s="561"/>
      <c r="Z6" s="562"/>
      <c r="AA6" s="599" t="s">
        <v>117</v>
      </c>
      <c r="AB6" s="561"/>
      <c r="AC6" s="561"/>
      <c r="AD6" s="562"/>
      <c r="AE6" s="599" t="s">
        <v>118</v>
      </c>
      <c r="AF6" s="561"/>
      <c r="AG6" s="561"/>
      <c r="AH6" s="562"/>
      <c r="AI6" s="599" t="s">
        <v>119</v>
      </c>
      <c r="AJ6" s="561"/>
      <c r="AK6" s="561"/>
      <c r="AL6" s="562"/>
      <c r="AM6" s="599" t="s">
        <v>120</v>
      </c>
      <c r="AN6" s="561"/>
      <c r="AO6" s="561"/>
      <c r="AP6" s="562"/>
      <c r="AQ6" s="605"/>
      <c r="AR6" s="606"/>
      <c r="AS6" s="607"/>
      <c r="AT6" s="83"/>
    </row>
    <row r="7" spans="1:46" ht="32.25" customHeight="1">
      <c r="A7" s="570"/>
      <c r="B7" s="570"/>
      <c r="C7" s="570"/>
      <c r="D7" s="579"/>
      <c r="E7" s="559"/>
      <c r="F7" s="584"/>
      <c r="G7" s="586" t="s">
        <v>121</v>
      </c>
      <c r="H7" s="593" t="s">
        <v>122</v>
      </c>
      <c r="I7" s="586" t="s">
        <v>123</v>
      </c>
      <c r="J7" s="590"/>
      <c r="K7" s="586" t="s">
        <v>124</v>
      </c>
      <c r="L7" s="593" t="s">
        <v>125</v>
      </c>
      <c r="M7" s="586" t="s">
        <v>126</v>
      </c>
      <c r="N7" s="588" t="s">
        <v>127</v>
      </c>
      <c r="O7" s="586" t="s">
        <v>124</v>
      </c>
      <c r="P7" s="593" t="s">
        <v>125</v>
      </c>
      <c r="Q7" s="586" t="s">
        <v>126</v>
      </c>
      <c r="R7" s="588" t="s">
        <v>127</v>
      </c>
      <c r="S7" s="586" t="s">
        <v>124</v>
      </c>
      <c r="T7" s="593" t="s">
        <v>125</v>
      </c>
      <c r="U7" s="586" t="s">
        <v>126</v>
      </c>
      <c r="V7" s="588" t="s">
        <v>127</v>
      </c>
      <c r="W7" s="586" t="s">
        <v>124</v>
      </c>
      <c r="X7" s="593" t="s">
        <v>125</v>
      </c>
      <c r="Y7" s="586" t="s">
        <v>126</v>
      </c>
      <c r="Z7" s="588" t="s">
        <v>127</v>
      </c>
      <c r="AA7" s="586" t="s">
        <v>124</v>
      </c>
      <c r="AB7" s="593" t="s">
        <v>125</v>
      </c>
      <c r="AC7" s="586" t="s">
        <v>126</v>
      </c>
      <c r="AD7" s="588" t="s">
        <v>127</v>
      </c>
      <c r="AE7" s="586" t="s">
        <v>124</v>
      </c>
      <c r="AF7" s="593" t="s">
        <v>125</v>
      </c>
      <c r="AG7" s="586" t="s">
        <v>126</v>
      </c>
      <c r="AH7" s="588" t="s">
        <v>127</v>
      </c>
      <c r="AI7" s="586" t="s">
        <v>124</v>
      </c>
      <c r="AJ7" s="593" t="s">
        <v>125</v>
      </c>
      <c r="AK7" s="586" t="s">
        <v>126</v>
      </c>
      <c r="AL7" s="588" t="s">
        <v>127</v>
      </c>
      <c r="AM7" s="586" t="s">
        <v>124</v>
      </c>
      <c r="AN7" s="593" t="s">
        <v>125</v>
      </c>
      <c r="AO7" s="586" t="s">
        <v>126</v>
      </c>
      <c r="AP7" s="588" t="s">
        <v>127</v>
      </c>
      <c r="AQ7" s="592" t="s">
        <v>128</v>
      </c>
      <c r="AR7" s="574" t="s">
        <v>129</v>
      </c>
      <c r="AS7" s="592" t="s">
        <v>130</v>
      </c>
      <c r="AT7" s="83"/>
    </row>
    <row r="8" spans="1:46" ht="136.5" customHeight="1">
      <c r="A8" s="571"/>
      <c r="B8" s="571"/>
      <c r="C8" s="573"/>
      <c r="D8" s="84" t="s">
        <v>131</v>
      </c>
      <c r="E8" s="84" t="s">
        <v>132</v>
      </c>
      <c r="F8" s="585"/>
      <c r="G8" s="587"/>
      <c r="H8" s="594"/>
      <c r="I8" s="587"/>
      <c r="J8" s="591"/>
      <c r="K8" s="587"/>
      <c r="L8" s="594"/>
      <c r="M8" s="587"/>
      <c r="N8" s="573"/>
      <c r="O8" s="587"/>
      <c r="P8" s="594"/>
      <c r="Q8" s="587"/>
      <c r="R8" s="573"/>
      <c r="S8" s="587"/>
      <c r="T8" s="594"/>
      <c r="U8" s="587"/>
      <c r="V8" s="573"/>
      <c r="W8" s="587"/>
      <c r="X8" s="594"/>
      <c r="Y8" s="587"/>
      <c r="Z8" s="573"/>
      <c r="AA8" s="587"/>
      <c r="AB8" s="594"/>
      <c r="AC8" s="587"/>
      <c r="AD8" s="573"/>
      <c r="AE8" s="587"/>
      <c r="AF8" s="594"/>
      <c r="AG8" s="587"/>
      <c r="AH8" s="573"/>
      <c r="AI8" s="587"/>
      <c r="AJ8" s="594"/>
      <c r="AK8" s="587"/>
      <c r="AL8" s="573"/>
      <c r="AM8" s="587"/>
      <c r="AN8" s="594"/>
      <c r="AO8" s="587"/>
      <c r="AP8" s="573"/>
      <c r="AQ8" s="573"/>
      <c r="AR8" s="571"/>
      <c r="AS8" s="573"/>
      <c r="AT8" s="83"/>
    </row>
    <row r="9" spans="1:46" ht="23.25" customHeight="1" thickBot="1">
      <c r="A9" s="239" t="s">
        <v>134</v>
      </c>
      <c r="B9" s="701" t="s">
        <v>135</v>
      </c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  <c r="AE9" s="561"/>
      <c r="AF9" s="561"/>
      <c r="AG9" s="561"/>
      <c r="AH9" s="561"/>
      <c r="AI9" s="561"/>
      <c r="AJ9" s="561"/>
      <c r="AK9" s="561"/>
      <c r="AL9" s="561"/>
      <c r="AM9" s="561"/>
      <c r="AN9" s="561"/>
      <c r="AO9" s="561"/>
      <c r="AP9" s="561"/>
      <c r="AQ9" s="561"/>
      <c r="AR9" s="561"/>
      <c r="AS9" s="562"/>
      <c r="AT9" s="91"/>
    </row>
    <row r="10" spans="1:46" ht="45.75" customHeight="1" thickBot="1">
      <c r="A10" s="702" t="s">
        <v>204</v>
      </c>
      <c r="B10" s="562"/>
      <c r="C10" s="240"/>
      <c r="D10" s="225">
        <f>D11</f>
        <v>2</v>
      </c>
      <c r="E10" s="225">
        <f>E11</f>
        <v>60</v>
      </c>
      <c r="F10" s="225"/>
      <c r="G10" s="241"/>
      <c r="H10" s="225"/>
      <c r="I10" s="241"/>
      <c r="J10" s="225"/>
      <c r="K10" s="698">
        <f>K11</f>
        <v>1.5</v>
      </c>
      <c r="L10" s="561"/>
      <c r="M10" s="562"/>
      <c r="N10" s="225">
        <f>N11</f>
        <v>2</v>
      </c>
      <c r="O10" s="698">
        <f>O11</f>
        <v>0</v>
      </c>
      <c r="P10" s="561"/>
      <c r="Q10" s="562"/>
      <c r="R10" s="225">
        <f>R11</f>
        <v>0</v>
      </c>
      <c r="S10" s="698">
        <f>S11</f>
        <v>0</v>
      </c>
      <c r="T10" s="561"/>
      <c r="U10" s="562"/>
      <c r="V10" s="225">
        <f>V11</f>
        <v>0</v>
      </c>
      <c r="W10" s="698">
        <f t="shared" ref="W10" si="0">W11</f>
        <v>0</v>
      </c>
      <c r="X10" s="561"/>
      <c r="Y10" s="562"/>
      <c r="Z10" s="225">
        <f t="shared" ref="Z10:AA10" si="1">Z11</f>
        <v>0</v>
      </c>
      <c r="AA10" s="698">
        <f t="shared" si="1"/>
        <v>0</v>
      </c>
      <c r="AB10" s="561"/>
      <c r="AC10" s="562"/>
      <c r="AD10" s="225">
        <f t="shared" ref="AD10:AE10" si="2">AD11</f>
        <v>0</v>
      </c>
      <c r="AE10" s="698">
        <f t="shared" si="2"/>
        <v>0</v>
      </c>
      <c r="AF10" s="561"/>
      <c r="AG10" s="562"/>
      <c r="AH10" s="225">
        <f t="shared" ref="AH10:AI10" si="3">AH11</f>
        <v>0</v>
      </c>
      <c r="AI10" s="698">
        <f t="shared" si="3"/>
        <v>0</v>
      </c>
      <c r="AJ10" s="561"/>
      <c r="AK10" s="562"/>
      <c r="AL10" s="225">
        <f t="shared" ref="AL10:AM10" si="4">AL11</f>
        <v>0</v>
      </c>
      <c r="AM10" s="698">
        <f t="shared" si="4"/>
        <v>0</v>
      </c>
      <c r="AN10" s="561"/>
      <c r="AO10" s="562"/>
      <c r="AP10" s="225">
        <f t="shared" ref="AP10" si="5">AP11</f>
        <v>0</v>
      </c>
      <c r="AQ10" s="220"/>
      <c r="AR10" s="86"/>
      <c r="AS10" s="218"/>
      <c r="AT10" s="110"/>
    </row>
    <row r="11" spans="1:46" ht="30" customHeight="1" thickBot="1">
      <c r="A11" s="317"/>
      <c r="B11" s="318" t="s">
        <v>206</v>
      </c>
      <c r="C11" s="319"/>
      <c r="D11" s="320">
        <v>2</v>
      </c>
      <c r="E11" s="320">
        <f t="shared" ref="E11" si="6">D11*30</f>
        <v>60</v>
      </c>
      <c r="F11" s="320"/>
      <c r="G11" s="320"/>
      <c r="H11" s="320"/>
      <c r="I11" s="320"/>
      <c r="J11" s="320"/>
      <c r="K11" s="684">
        <f>SUM(K13:M20)</f>
        <v>1.5</v>
      </c>
      <c r="L11" s="685"/>
      <c r="M11" s="639"/>
      <c r="N11" s="321">
        <f>SUM(N12:N20)</f>
        <v>2</v>
      </c>
      <c r="O11" s="684">
        <f>SUM(O14:Q14)</f>
        <v>0</v>
      </c>
      <c r="P11" s="685"/>
      <c r="Q11" s="639"/>
      <c r="R11" s="322"/>
      <c r="S11" s="684">
        <f>SUM(S12:U20)</f>
        <v>0</v>
      </c>
      <c r="T11" s="685"/>
      <c r="U11" s="639"/>
      <c r="V11" s="321">
        <f>SUM(V12:V20)</f>
        <v>0</v>
      </c>
      <c r="W11" s="684">
        <f>SUM(W14:Y14)</f>
        <v>0</v>
      </c>
      <c r="X11" s="685"/>
      <c r="Y11" s="639"/>
      <c r="Z11" s="321">
        <f>SUM(Z14)</f>
        <v>0</v>
      </c>
      <c r="AA11" s="684">
        <f>SUM(AA14:AC14)</f>
        <v>0</v>
      </c>
      <c r="AB11" s="685"/>
      <c r="AC11" s="639"/>
      <c r="AD11" s="321">
        <f>SUM(AD14)</f>
        <v>0</v>
      </c>
      <c r="AE11" s="684">
        <f>SUM(AE14:AG14)</f>
        <v>0</v>
      </c>
      <c r="AF11" s="685"/>
      <c r="AG11" s="639"/>
      <c r="AH11" s="321">
        <f>SUM(AH14)</f>
        <v>0</v>
      </c>
      <c r="AI11" s="684">
        <f>SUM(AI14:AK14)</f>
        <v>0</v>
      </c>
      <c r="AJ11" s="685"/>
      <c r="AK11" s="639"/>
      <c r="AL11" s="321">
        <f>SUM(AL14)</f>
        <v>0</v>
      </c>
      <c r="AM11" s="684">
        <f>SUM(AM14:AO14)</f>
        <v>0</v>
      </c>
      <c r="AN11" s="685"/>
      <c r="AO11" s="639"/>
      <c r="AP11" s="321">
        <f>SUM(AP14)</f>
        <v>0</v>
      </c>
      <c r="AQ11" s="323"/>
      <c r="AR11" s="324"/>
      <c r="AS11" s="325"/>
      <c r="AT11" s="110"/>
    </row>
    <row r="12" spans="1:46" ht="28.5" customHeight="1">
      <c r="A12" s="395" t="s">
        <v>207</v>
      </c>
      <c r="B12" s="394" t="s">
        <v>255</v>
      </c>
      <c r="C12" s="326" t="s">
        <v>208</v>
      </c>
      <c r="D12" s="700">
        <v>2</v>
      </c>
      <c r="E12" s="327">
        <v>60</v>
      </c>
      <c r="F12" s="327">
        <f>G12+H12+I12</f>
        <v>32</v>
      </c>
      <c r="G12" s="328"/>
      <c r="H12" s="327"/>
      <c r="I12" s="328">
        <v>32</v>
      </c>
      <c r="J12" s="327">
        <f>E12-F12</f>
        <v>28</v>
      </c>
      <c r="K12" s="329"/>
      <c r="L12" s="330"/>
      <c r="M12" s="331">
        <v>2</v>
      </c>
      <c r="N12" s="686">
        <v>2</v>
      </c>
      <c r="O12" s="332"/>
      <c r="P12" s="333"/>
      <c r="Q12" s="334"/>
      <c r="R12" s="335"/>
      <c r="S12" s="336"/>
      <c r="T12" s="337"/>
      <c r="U12" s="338"/>
      <c r="V12" s="339"/>
      <c r="W12" s="336"/>
      <c r="X12" s="337"/>
      <c r="Y12" s="338"/>
      <c r="Z12" s="339"/>
      <c r="AA12" s="336"/>
      <c r="AB12" s="337"/>
      <c r="AC12" s="338"/>
      <c r="AD12" s="339"/>
      <c r="AE12" s="340"/>
      <c r="AF12" s="337"/>
      <c r="AG12" s="338" t="s">
        <v>5</v>
      </c>
      <c r="AH12" s="339"/>
      <c r="AI12" s="340"/>
      <c r="AJ12" s="337"/>
      <c r="AK12" s="338"/>
      <c r="AL12" s="339"/>
      <c r="AM12" s="336"/>
      <c r="AN12" s="337"/>
      <c r="AO12" s="338"/>
      <c r="AP12" s="339"/>
      <c r="AQ12" s="700">
        <v>1</v>
      </c>
      <c r="AR12" s="341"/>
      <c r="AS12" s="342"/>
      <c r="AT12" s="110"/>
    </row>
    <row r="13" spans="1:46" ht="63" customHeight="1">
      <c r="A13" s="396" t="s">
        <v>209</v>
      </c>
      <c r="B13" s="316" t="s">
        <v>256</v>
      </c>
      <c r="C13" s="263" t="s">
        <v>210</v>
      </c>
      <c r="D13" s="687"/>
      <c r="E13" s="699">
        <f>D12*30</f>
        <v>60</v>
      </c>
      <c r="F13" s="699">
        <f>G13+H13+I13</f>
        <v>24</v>
      </c>
      <c r="G13" s="699">
        <v>16</v>
      </c>
      <c r="H13" s="699"/>
      <c r="I13" s="699">
        <v>8</v>
      </c>
      <c r="J13" s="699">
        <f>E13-F13</f>
        <v>36</v>
      </c>
      <c r="K13" s="692">
        <v>1</v>
      </c>
      <c r="L13" s="695"/>
      <c r="M13" s="689">
        <v>0.5</v>
      </c>
      <c r="N13" s="687"/>
      <c r="O13" s="264"/>
      <c r="P13" s="343"/>
      <c r="Q13" s="265"/>
      <c r="R13" s="266"/>
      <c r="S13" s="273"/>
      <c r="T13" s="272"/>
      <c r="U13" s="267"/>
      <c r="V13" s="268"/>
      <c r="W13" s="273"/>
      <c r="X13" s="272"/>
      <c r="Y13" s="267"/>
      <c r="Z13" s="268"/>
      <c r="AA13" s="273"/>
      <c r="AB13" s="272"/>
      <c r="AC13" s="267"/>
      <c r="AD13" s="269"/>
      <c r="AE13" s="270"/>
      <c r="AF13" s="272"/>
      <c r="AG13" s="267"/>
      <c r="AH13" s="269"/>
      <c r="AI13" s="270"/>
      <c r="AJ13" s="272"/>
      <c r="AK13" s="267"/>
      <c r="AL13" s="269"/>
      <c r="AM13" s="273"/>
      <c r="AN13" s="272"/>
      <c r="AO13" s="267"/>
      <c r="AP13" s="269"/>
      <c r="AQ13" s="687"/>
      <c r="AR13" s="271"/>
      <c r="AS13" s="344"/>
      <c r="AT13" s="110"/>
    </row>
    <row r="14" spans="1:46" ht="42.75" customHeight="1">
      <c r="A14" s="396" t="s">
        <v>211</v>
      </c>
      <c r="B14" s="370" t="s">
        <v>277</v>
      </c>
      <c r="C14" s="263" t="s">
        <v>212</v>
      </c>
      <c r="D14" s="687"/>
      <c r="E14" s="687"/>
      <c r="F14" s="687"/>
      <c r="G14" s="687"/>
      <c r="H14" s="687"/>
      <c r="I14" s="687"/>
      <c r="J14" s="687"/>
      <c r="K14" s="693"/>
      <c r="L14" s="696"/>
      <c r="M14" s="690"/>
      <c r="N14" s="687"/>
      <c r="O14" s="264"/>
      <c r="P14" s="343"/>
      <c r="Q14" s="265"/>
      <c r="R14" s="266"/>
      <c r="S14" s="270"/>
      <c r="T14" s="272"/>
      <c r="U14" s="345"/>
      <c r="V14" s="268"/>
      <c r="W14" s="270"/>
      <c r="X14" s="272"/>
      <c r="Y14" s="345"/>
      <c r="Z14" s="268"/>
      <c r="AA14" s="270"/>
      <c r="AB14" s="272"/>
      <c r="AC14" s="345"/>
      <c r="AD14" s="269"/>
      <c r="AE14" s="270"/>
      <c r="AF14" s="272"/>
      <c r="AG14" s="345"/>
      <c r="AH14" s="269"/>
      <c r="AI14" s="270"/>
      <c r="AJ14" s="272"/>
      <c r="AK14" s="345"/>
      <c r="AL14" s="269"/>
      <c r="AM14" s="270"/>
      <c r="AN14" s="272"/>
      <c r="AO14" s="345"/>
      <c r="AP14" s="269"/>
      <c r="AQ14" s="687"/>
      <c r="AR14" s="171"/>
      <c r="AS14" s="344"/>
      <c r="AT14" s="110"/>
    </row>
    <row r="15" spans="1:46" ht="42.75" customHeight="1">
      <c r="A15" s="396" t="s">
        <v>213</v>
      </c>
      <c r="B15" s="316" t="s">
        <v>258</v>
      </c>
      <c r="C15" s="263" t="s">
        <v>212</v>
      </c>
      <c r="D15" s="687"/>
      <c r="E15" s="687"/>
      <c r="F15" s="687"/>
      <c r="G15" s="687"/>
      <c r="H15" s="687"/>
      <c r="I15" s="687"/>
      <c r="J15" s="687"/>
      <c r="K15" s="693"/>
      <c r="L15" s="696"/>
      <c r="M15" s="690"/>
      <c r="N15" s="687"/>
      <c r="O15" s="264"/>
      <c r="P15" s="343"/>
      <c r="Q15" s="265"/>
      <c r="R15" s="266"/>
      <c r="S15" s="273"/>
      <c r="T15" s="272"/>
      <c r="U15" s="267"/>
      <c r="V15" s="268"/>
      <c r="W15" s="273"/>
      <c r="X15" s="272"/>
      <c r="Y15" s="267"/>
      <c r="Z15" s="268"/>
      <c r="AA15" s="273"/>
      <c r="AB15" s="272"/>
      <c r="AC15" s="267"/>
      <c r="AD15" s="269"/>
      <c r="AE15" s="270"/>
      <c r="AF15" s="272"/>
      <c r="AG15" s="267"/>
      <c r="AH15" s="269"/>
      <c r="AI15" s="270"/>
      <c r="AJ15" s="272"/>
      <c r="AK15" s="267"/>
      <c r="AL15" s="269"/>
      <c r="AM15" s="273"/>
      <c r="AN15" s="272"/>
      <c r="AO15" s="267"/>
      <c r="AP15" s="269"/>
      <c r="AQ15" s="687"/>
      <c r="AR15" s="134"/>
      <c r="AS15" s="346"/>
      <c r="AT15" s="110"/>
    </row>
    <row r="16" spans="1:46" s="392" customFormat="1" ht="45" customHeight="1">
      <c r="A16" s="396" t="s">
        <v>214</v>
      </c>
      <c r="B16" s="398" t="s">
        <v>257</v>
      </c>
      <c r="C16" s="720" t="s">
        <v>143</v>
      </c>
      <c r="D16" s="687"/>
      <c r="E16" s="687"/>
      <c r="F16" s="687"/>
      <c r="G16" s="687"/>
      <c r="H16" s="687"/>
      <c r="I16" s="687"/>
      <c r="J16" s="687"/>
      <c r="K16" s="693"/>
      <c r="L16" s="696"/>
      <c r="M16" s="690"/>
      <c r="N16" s="687"/>
      <c r="O16" s="264"/>
      <c r="P16" s="343"/>
      <c r="Q16" s="265"/>
      <c r="R16" s="266"/>
      <c r="S16" s="273"/>
      <c r="T16" s="272"/>
      <c r="U16" s="267"/>
      <c r="V16" s="268"/>
      <c r="W16" s="273"/>
      <c r="X16" s="272"/>
      <c r="Y16" s="267"/>
      <c r="Z16" s="268"/>
      <c r="AA16" s="273"/>
      <c r="AB16" s="272"/>
      <c r="AC16" s="267"/>
      <c r="AD16" s="269"/>
      <c r="AE16" s="270"/>
      <c r="AF16" s="272"/>
      <c r="AG16" s="267"/>
      <c r="AH16" s="269"/>
      <c r="AI16" s="270"/>
      <c r="AJ16" s="272"/>
      <c r="AK16" s="267"/>
      <c r="AL16" s="269"/>
      <c r="AM16" s="273"/>
      <c r="AN16" s="272"/>
      <c r="AO16" s="267"/>
      <c r="AP16" s="269"/>
      <c r="AQ16" s="687"/>
      <c r="AR16" s="134"/>
      <c r="AS16" s="346"/>
      <c r="AT16" s="393"/>
    </row>
    <row r="17" spans="1:46" ht="29.25" customHeight="1">
      <c r="A17" s="396" t="s">
        <v>215</v>
      </c>
      <c r="B17" s="316" t="s">
        <v>259</v>
      </c>
      <c r="C17" s="721"/>
      <c r="D17" s="687"/>
      <c r="E17" s="687"/>
      <c r="F17" s="687"/>
      <c r="G17" s="687"/>
      <c r="H17" s="687"/>
      <c r="I17" s="687"/>
      <c r="J17" s="687"/>
      <c r="K17" s="693"/>
      <c r="L17" s="696"/>
      <c r="M17" s="690"/>
      <c r="N17" s="687"/>
      <c r="O17" s="264"/>
      <c r="P17" s="343"/>
      <c r="Q17" s="265"/>
      <c r="R17" s="266"/>
      <c r="S17" s="249"/>
      <c r="T17" s="250"/>
      <c r="U17" s="256"/>
      <c r="V17" s="252"/>
      <c r="W17" s="249"/>
      <c r="X17" s="250"/>
      <c r="Y17" s="256"/>
      <c r="Z17" s="252"/>
      <c r="AA17" s="249"/>
      <c r="AB17" s="250"/>
      <c r="AC17" s="256"/>
      <c r="AD17" s="252"/>
      <c r="AE17" s="257"/>
      <c r="AF17" s="250"/>
      <c r="AG17" s="256"/>
      <c r="AH17" s="252"/>
      <c r="AI17" s="257"/>
      <c r="AJ17" s="250"/>
      <c r="AK17" s="256"/>
      <c r="AL17" s="252"/>
      <c r="AM17" s="249"/>
      <c r="AN17" s="250"/>
      <c r="AO17" s="256"/>
      <c r="AP17" s="252"/>
      <c r="AQ17" s="687"/>
      <c r="AR17" s="274"/>
      <c r="AS17" s="347"/>
      <c r="AT17" s="110"/>
    </row>
    <row r="18" spans="1:46" ht="36.75" customHeight="1">
      <c r="A18" s="396" t="s">
        <v>216</v>
      </c>
      <c r="B18" s="316" t="s">
        <v>260</v>
      </c>
      <c r="C18" s="721"/>
      <c r="D18" s="687"/>
      <c r="E18" s="687"/>
      <c r="F18" s="687"/>
      <c r="G18" s="687"/>
      <c r="H18" s="687"/>
      <c r="I18" s="687"/>
      <c r="J18" s="687"/>
      <c r="K18" s="693"/>
      <c r="L18" s="696"/>
      <c r="M18" s="690"/>
      <c r="N18" s="687"/>
      <c r="O18" s="264"/>
      <c r="P18" s="343"/>
      <c r="Q18" s="265"/>
      <c r="R18" s="266"/>
      <c r="S18" s="249"/>
      <c r="T18" s="250"/>
      <c r="U18" s="256"/>
      <c r="V18" s="252"/>
      <c r="W18" s="249"/>
      <c r="X18" s="250"/>
      <c r="Y18" s="256"/>
      <c r="Z18" s="252"/>
      <c r="AA18" s="249"/>
      <c r="AB18" s="250"/>
      <c r="AC18" s="256"/>
      <c r="AD18" s="252"/>
      <c r="AE18" s="257"/>
      <c r="AF18" s="250"/>
      <c r="AG18" s="256"/>
      <c r="AH18" s="252"/>
      <c r="AI18" s="257"/>
      <c r="AJ18" s="250"/>
      <c r="AK18" s="256"/>
      <c r="AL18" s="252"/>
      <c r="AM18" s="249"/>
      <c r="AN18" s="250"/>
      <c r="AO18" s="256"/>
      <c r="AP18" s="252"/>
      <c r="AQ18" s="687"/>
      <c r="AR18" s="274"/>
      <c r="AS18" s="347"/>
      <c r="AT18" s="110"/>
    </row>
    <row r="19" spans="1:46" ht="28.5" customHeight="1">
      <c r="A19" s="396" t="s">
        <v>217</v>
      </c>
      <c r="B19" s="316" t="s">
        <v>261</v>
      </c>
      <c r="C19" s="721"/>
      <c r="D19" s="687"/>
      <c r="E19" s="687"/>
      <c r="F19" s="687"/>
      <c r="G19" s="687"/>
      <c r="H19" s="687"/>
      <c r="I19" s="687"/>
      <c r="J19" s="687"/>
      <c r="K19" s="693"/>
      <c r="L19" s="696"/>
      <c r="M19" s="690"/>
      <c r="N19" s="687"/>
      <c r="O19" s="371"/>
      <c r="P19" s="372"/>
      <c r="Q19" s="373"/>
      <c r="R19" s="374"/>
      <c r="S19" s="249"/>
      <c r="T19" s="250"/>
      <c r="U19" s="256"/>
      <c r="V19" s="252"/>
      <c r="W19" s="249"/>
      <c r="X19" s="250"/>
      <c r="Y19" s="256"/>
      <c r="Z19" s="252"/>
      <c r="AA19" s="249"/>
      <c r="AB19" s="250"/>
      <c r="AC19" s="256"/>
      <c r="AD19" s="252"/>
      <c r="AE19" s="257"/>
      <c r="AF19" s="250"/>
      <c r="AG19" s="256"/>
      <c r="AH19" s="252"/>
      <c r="AI19" s="257"/>
      <c r="AJ19" s="250"/>
      <c r="AK19" s="256"/>
      <c r="AL19" s="252"/>
      <c r="AM19" s="249"/>
      <c r="AN19" s="250"/>
      <c r="AO19" s="256"/>
      <c r="AP19" s="252"/>
      <c r="AQ19" s="687"/>
      <c r="AR19" s="274"/>
      <c r="AS19" s="347"/>
      <c r="AT19" s="110"/>
    </row>
    <row r="20" spans="1:46" ht="46.5" customHeight="1" thickBot="1">
      <c r="A20" s="397" t="s">
        <v>218</v>
      </c>
      <c r="B20" s="359" t="s">
        <v>262</v>
      </c>
      <c r="C20" s="722"/>
      <c r="D20" s="688"/>
      <c r="E20" s="688"/>
      <c r="F20" s="688"/>
      <c r="G20" s="688"/>
      <c r="H20" s="688"/>
      <c r="I20" s="688"/>
      <c r="J20" s="688"/>
      <c r="K20" s="694"/>
      <c r="L20" s="697"/>
      <c r="M20" s="691"/>
      <c r="N20" s="688"/>
      <c r="O20" s="348"/>
      <c r="P20" s="349"/>
      <c r="Q20" s="350"/>
      <c r="R20" s="351"/>
      <c r="S20" s="352"/>
      <c r="T20" s="353"/>
      <c r="U20" s="354"/>
      <c r="V20" s="355"/>
      <c r="W20" s="352"/>
      <c r="X20" s="353"/>
      <c r="Y20" s="354"/>
      <c r="Z20" s="355"/>
      <c r="AA20" s="352"/>
      <c r="AB20" s="353"/>
      <c r="AC20" s="354"/>
      <c r="AD20" s="355"/>
      <c r="AE20" s="356"/>
      <c r="AF20" s="353"/>
      <c r="AG20" s="354"/>
      <c r="AH20" s="355"/>
      <c r="AI20" s="356"/>
      <c r="AJ20" s="353"/>
      <c r="AK20" s="354"/>
      <c r="AL20" s="355"/>
      <c r="AM20" s="352"/>
      <c r="AN20" s="353"/>
      <c r="AO20" s="354"/>
      <c r="AP20" s="355"/>
      <c r="AQ20" s="688"/>
      <c r="AR20" s="357"/>
      <c r="AS20" s="358"/>
      <c r="AT20" s="110"/>
    </row>
    <row r="21" spans="1:46" ht="21.75" customHeight="1" thickBot="1">
      <c r="A21" s="275" t="s">
        <v>146</v>
      </c>
      <c r="B21" s="705" t="s">
        <v>147</v>
      </c>
      <c r="C21" s="682"/>
      <c r="D21" s="682"/>
      <c r="E21" s="682"/>
      <c r="F21" s="682"/>
      <c r="G21" s="682"/>
      <c r="H21" s="682"/>
      <c r="I21" s="682"/>
      <c r="J21" s="682"/>
      <c r="K21" s="682"/>
      <c r="L21" s="682"/>
      <c r="M21" s="682"/>
      <c r="N21" s="682"/>
      <c r="O21" s="682"/>
      <c r="P21" s="682"/>
      <c r="Q21" s="682"/>
      <c r="R21" s="682"/>
      <c r="S21" s="682"/>
      <c r="T21" s="682"/>
      <c r="U21" s="682"/>
      <c r="V21" s="682"/>
      <c r="W21" s="682"/>
      <c r="X21" s="682"/>
      <c r="Y21" s="682"/>
      <c r="Z21" s="682"/>
      <c r="AA21" s="682"/>
      <c r="AB21" s="682"/>
      <c r="AC21" s="682"/>
      <c r="AD21" s="682"/>
      <c r="AE21" s="682"/>
      <c r="AF21" s="682"/>
      <c r="AG21" s="682"/>
      <c r="AH21" s="682"/>
      <c r="AI21" s="682"/>
      <c r="AJ21" s="682"/>
      <c r="AK21" s="682"/>
      <c r="AL21" s="682"/>
      <c r="AM21" s="682"/>
      <c r="AN21" s="682"/>
      <c r="AO21" s="682"/>
      <c r="AP21" s="682"/>
      <c r="AQ21" s="682"/>
      <c r="AR21" s="682"/>
      <c r="AS21" s="706"/>
      <c r="AT21" s="131"/>
    </row>
    <row r="22" spans="1:46" ht="47.25" customHeight="1" thickBot="1">
      <c r="A22" s="702" t="s">
        <v>204</v>
      </c>
      <c r="B22" s="562"/>
      <c r="C22" s="240"/>
      <c r="D22" s="225">
        <f>D23+D29</f>
        <v>25</v>
      </c>
      <c r="E22" s="225">
        <f>E23+E24</f>
        <v>600</v>
      </c>
      <c r="F22" s="225"/>
      <c r="G22" s="241"/>
      <c r="H22" s="225"/>
      <c r="I22" s="241"/>
      <c r="J22" s="225"/>
      <c r="K22" s="698">
        <f>K23+K29</f>
        <v>4</v>
      </c>
      <c r="L22" s="561"/>
      <c r="M22" s="562"/>
      <c r="N22" s="225">
        <f t="shared" ref="N22:O22" si="7">N23+N29</f>
        <v>5</v>
      </c>
      <c r="O22" s="698">
        <f t="shared" si="7"/>
        <v>12</v>
      </c>
      <c r="P22" s="561"/>
      <c r="Q22" s="562"/>
      <c r="R22" s="242">
        <f t="shared" ref="R22:S22" si="8">R23+R29</f>
        <v>15</v>
      </c>
      <c r="S22" s="698">
        <f t="shared" si="8"/>
        <v>4</v>
      </c>
      <c r="T22" s="561"/>
      <c r="U22" s="562"/>
      <c r="V22" s="242">
        <f t="shared" ref="V22:W22" si="9">V23+V29</f>
        <v>5</v>
      </c>
      <c r="W22" s="698">
        <f t="shared" si="9"/>
        <v>0</v>
      </c>
      <c r="X22" s="561"/>
      <c r="Y22" s="562"/>
      <c r="Z22" s="225">
        <f t="shared" ref="Z22:AA22" si="10">Z23+Z29</f>
        <v>0</v>
      </c>
      <c r="AA22" s="698">
        <f t="shared" si="10"/>
        <v>0</v>
      </c>
      <c r="AB22" s="561"/>
      <c r="AC22" s="562"/>
      <c r="AD22" s="225">
        <f t="shared" ref="AD22:AE22" si="11">AD23+AD29</f>
        <v>0</v>
      </c>
      <c r="AE22" s="698">
        <f t="shared" si="11"/>
        <v>0</v>
      </c>
      <c r="AF22" s="561"/>
      <c r="AG22" s="562"/>
      <c r="AH22" s="225">
        <f t="shared" ref="AH22:AI22" si="12">AH23+AH29</f>
        <v>0</v>
      </c>
      <c r="AI22" s="698">
        <f t="shared" si="12"/>
        <v>0</v>
      </c>
      <c r="AJ22" s="561"/>
      <c r="AK22" s="562"/>
      <c r="AL22" s="225">
        <f t="shared" ref="AL22:AM22" si="13">AL23+AL29</f>
        <v>0</v>
      </c>
      <c r="AM22" s="698">
        <f t="shared" si="13"/>
        <v>0</v>
      </c>
      <c r="AN22" s="561"/>
      <c r="AO22" s="562"/>
      <c r="AP22" s="225">
        <f>AP23+AP29</f>
        <v>0</v>
      </c>
      <c r="AQ22" s="220"/>
      <c r="AR22" s="86"/>
      <c r="AS22" s="218"/>
      <c r="AT22" s="137"/>
    </row>
    <row r="23" spans="1:46" ht="40.5" customHeight="1">
      <c r="A23" s="243"/>
      <c r="B23" s="244" t="s">
        <v>205</v>
      </c>
      <c r="C23" s="240"/>
      <c r="D23" s="245">
        <f t="shared" ref="D23:E23" si="14">SUM(D25:D28)</f>
        <v>20</v>
      </c>
      <c r="E23" s="245">
        <f t="shared" si="14"/>
        <v>600</v>
      </c>
      <c r="F23" s="245"/>
      <c r="G23" s="245"/>
      <c r="H23" s="245"/>
      <c r="I23" s="245"/>
      <c r="J23" s="245"/>
      <c r="K23" s="698">
        <f>SUM(K25:M28)</f>
        <v>4</v>
      </c>
      <c r="L23" s="561"/>
      <c r="M23" s="562"/>
      <c r="N23" s="245">
        <f>SUM(N25:N28)</f>
        <v>5</v>
      </c>
      <c r="O23" s="698">
        <f>SUM(O25:Q28)</f>
        <v>12</v>
      </c>
      <c r="P23" s="561"/>
      <c r="Q23" s="562"/>
      <c r="R23" s="245">
        <f>SUM(R25:R28)</f>
        <v>15</v>
      </c>
      <c r="S23" s="698">
        <f>SUM(S25:U28)</f>
        <v>0</v>
      </c>
      <c r="T23" s="561"/>
      <c r="U23" s="562"/>
      <c r="V23" s="245">
        <f>SUM(V25:V28)</f>
        <v>0</v>
      </c>
      <c r="W23" s="698">
        <f>SUM(W25:Y28)</f>
        <v>0</v>
      </c>
      <c r="X23" s="561"/>
      <c r="Y23" s="562"/>
      <c r="Z23" s="245">
        <f>SUM(Z25:Z28)</f>
        <v>0</v>
      </c>
      <c r="AA23" s="698">
        <f>SUM(AA25:AC28)</f>
        <v>0</v>
      </c>
      <c r="AB23" s="561"/>
      <c r="AC23" s="562"/>
      <c r="AD23" s="245">
        <f>SUM(AD25:AD28)</f>
        <v>0</v>
      </c>
      <c r="AE23" s="698">
        <f>SUM(AE25:AG28)</f>
        <v>0</v>
      </c>
      <c r="AF23" s="561"/>
      <c r="AG23" s="562"/>
      <c r="AH23" s="245">
        <f>SUM(AH25:AH28)</f>
        <v>0</v>
      </c>
      <c r="AI23" s="698">
        <f>SUM(AI25:AK28)</f>
        <v>0</v>
      </c>
      <c r="AJ23" s="561"/>
      <c r="AK23" s="562"/>
      <c r="AL23" s="245">
        <f>SUM(AL25:AL28)</f>
        <v>0</v>
      </c>
      <c r="AM23" s="698">
        <f>SUM(AM25:AO28)</f>
        <v>0</v>
      </c>
      <c r="AN23" s="561"/>
      <c r="AO23" s="562"/>
      <c r="AP23" s="245">
        <f>SUM(AP25:AP28)</f>
        <v>0</v>
      </c>
      <c r="AQ23" s="220"/>
      <c r="AR23" s="86"/>
      <c r="AS23" s="218"/>
      <c r="AT23" s="137"/>
    </row>
    <row r="24" spans="1:46" ht="1.5" customHeight="1" thickBot="1">
      <c r="A24" s="138"/>
      <c r="B24" s="276"/>
      <c r="C24" s="277"/>
      <c r="D24" s="166"/>
      <c r="E24" s="112"/>
      <c r="F24" s="114"/>
      <c r="G24" s="115"/>
      <c r="H24" s="115"/>
      <c r="I24" s="115"/>
      <c r="J24" s="116"/>
      <c r="K24" s="119"/>
      <c r="L24" s="115"/>
      <c r="M24" s="116"/>
      <c r="N24" s="117"/>
      <c r="O24" s="114"/>
      <c r="P24" s="115"/>
      <c r="Q24" s="118"/>
      <c r="R24" s="170"/>
      <c r="S24" s="114"/>
      <c r="T24" s="115"/>
      <c r="U24" s="118"/>
      <c r="V24" s="170"/>
      <c r="W24" s="114"/>
      <c r="X24" s="115"/>
      <c r="Y24" s="118"/>
      <c r="Z24" s="117"/>
      <c r="AA24" s="114"/>
      <c r="AB24" s="115"/>
      <c r="AC24" s="118"/>
      <c r="AD24" s="117"/>
      <c r="AE24" s="119"/>
      <c r="AF24" s="115"/>
      <c r="AG24" s="118"/>
      <c r="AH24" s="117"/>
      <c r="AI24" s="119"/>
      <c r="AJ24" s="115"/>
      <c r="AK24" s="118"/>
      <c r="AL24" s="117"/>
      <c r="AM24" s="114"/>
      <c r="AN24" s="115"/>
      <c r="AO24" s="118"/>
      <c r="AP24" s="117"/>
      <c r="AQ24" s="278"/>
      <c r="AR24" s="279"/>
      <c r="AS24" s="280"/>
      <c r="AT24" s="137"/>
    </row>
    <row r="25" spans="1:46" ht="33.75" customHeight="1">
      <c r="A25" s="133" t="s">
        <v>219</v>
      </c>
      <c r="B25" s="361" t="s">
        <v>264</v>
      </c>
      <c r="C25" s="134" t="s">
        <v>149</v>
      </c>
      <c r="D25" s="123">
        <v>5</v>
      </c>
      <c r="E25" s="135">
        <f t="shared" ref="E25:E28" si="15">D25*30</f>
        <v>150</v>
      </c>
      <c r="F25" s="108">
        <f t="shared" ref="F25:F28" si="16">G25+H25+I25</f>
        <v>64</v>
      </c>
      <c r="G25" s="123">
        <v>32</v>
      </c>
      <c r="H25" s="123"/>
      <c r="I25" s="123">
        <v>32</v>
      </c>
      <c r="J25" s="136">
        <f t="shared" ref="J25:J28" si="17">E25-F25</f>
        <v>86</v>
      </c>
      <c r="K25" s="102"/>
      <c r="L25" s="103"/>
      <c r="M25" s="104"/>
      <c r="N25" s="105"/>
      <c r="O25" s="102">
        <v>2</v>
      </c>
      <c r="P25" s="103"/>
      <c r="Q25" s="104">
        <v>2</v>
      </c>
      <c r="R25" s="105">
        <v>5</v>
      </c>
      <c r="S25" s="102"/>
      <c r="T25" s="103"/>
      <c r="U25" s="104"/>
      <c r="V25" s="105"/>
      <c r="W25" s="102"/>
      <c r="X25" s="103"/>
      <c r="Y25" s="104"/>
      <c r="Z25" s="105"/>
      <c r="AA25" s="102"/>
      <c r="AB25" s="103"/>
      <c r="AC25" s="104"/>
      <c r="AD25" s="105"/>
      <c r="AE25" s="106"/>
      <c r="AF25" s="103"/>
      <c r="AG25" s="104"/>
      <c r="AH25" s="105"/>
      <c r="AI25" s="106"/>
      <c r="AJ25" s="103"/>
      <c r="AK25" s="104"/>
      <c r="AL25" s="105"/>
      <c r="AM25" s="102"/>
      <c r="AN25" s="103"/>
      <c r="AO25" s="104"/>
      <c r="AP25" s="105"/>
      <c r="AQ25" s="123">
        <v>2</v>
      </c>
      <c r="AR25" s="108"/>
      <c r="AS25" s="123"/>
      <c r="AT25" s="137"/>
    </row>
    <row r="26" spans="1:46" ht="21.75" customHeight="1">
      <c r="A26" s="138" t="s">
        <v>220</v>
      </c>
      <c r="B26" s="362" t="s">
        <v>267</v>
      </c>
      <c r="C26" s="139" t="s">
        <v>151</v>
      </c>
      <c r="D26" s="112">
        <v>5</v>
      </c>
      <c r="E26" s="113">
        <f t="shared" si="15"/>
        <v>150</v>
      </c>
      <c r="F26" s="120">
        <f t="shared" si="16"/>
        <v>64</v>
      </c>
      <c r="G26" s="112">
        <v>32</v>
      </c>
      <c r="H26" s="112">
        <v>16</v>
      </c>
      <c r="I26" s="112">
        <v>16</v>
      </c>
      <c r="J26" s="140">
        <f t="shared" si="17"/>
        <v>86</v>
      </c>
      <c r="K26" s="114"/>
      <c r="L26" s="115"/>
      <c r="M26" s="118"/>
      <c r="N26" s="117"/>
      <c r="O26" s="114">
        <v>2</v>
      </c>
      <c r="P26" s="115">
        <v>1</v>
      </c>
      <c r="Q26" s="118">
        <v>1</v>
      </c>
      <c r="R26" s="117">
        <v>5</v>
      </c>
      <c r="S26" s="106"/>
      <c r="T26" s="102"/>
      <c r="U26" s="136"/>
      <c r="V26" s="105"/>
      <c r="W26" s="102"/>
      <c r="X26" s="102"/>
      <c r="Y26" s="135"/>
      <c r="Z26" s="105"/>
      <c r="AA26" s="102"/>
      <c r="AB26" s="102"/>
      <c r="AC26" s="135"/>
      <c r="AD26" s="105"/>
      <c r="AE26" s="119"/>
      <c r="AF26" s="115"/>
      <c r="AG26" s="118"/>
      <c r="AH26" s="117"/>
      <c r="AI26" s="119"/>
      <c r="AJ26" s="115"/>
      <c r="AK26" s="118"/>
      <c r="AL26" s="117"/>
      <c r="AM26" s="102"/>
      <c r="AN26" s="102"/>
      <c r="AO26" s="135"/>
      <c r="AP26" s="105"/>
      <c r="AQ26" s="123">
        <v>2</v>
      </c>
      <c r="AR26" s="141"/>
      <c r="AS26" s="142"/>
      <c r="AT26" s="137"/>
    </row>
    <row r="27" spans="1:46" ht="51.75" customHeight="1">
      <c r="A27" s="143" t="s">
        <v>221</v>
      </c>
      <c r="B27" s="375" t="s">
        <v>268</v>
      </c>
      <c r="C27" s="144"/>
      <c r="D27" s="145">
        <v>5</v>
      </c>
      <c r="E27" s="146">
        <f t="shared" si="15"/>
        <v>150</v>
      </c>
      <c r="F27" s="147">
        <f t="shared" si="16"/>
        <v>64</v>
      </c>
      <c r="G27" s="145">
        <v>32</v>
      </c>
      <c r="H27" s="145"/>
      <c r="I27" s="145">
        <v>32</v>
      </c>
      <c r="J27" s="148">
        <f t="shared" si="17"/>
        <v>86</v>
      </c>
      <c r="K27" s="149"/>
      <c r="L27" s="150"/>
      <c r="M27" s="151"/>
      <c r="N27" s="152"/>
      <c r="O27" s="149">
        <v>2</v>
      </c>
      <c r="P27" s="150"/>
      <c r="Q27" s="151">
        <v>2</v>
      </c>
      <c r="R27" s="152">
        <v>5</v>
      </c>
      <c r="S27" s="149"/>
      <c r="T27" s="150"/>
      <c r="U27" s="151"/>
      <c r="V27" s="152"/>
      <c r="W27" s="149"/>
      <c r="X27" s="150"/>
      <c r="Y27" s="151"/>
      <c r="Z27" s="152"/>
      <c r="AA27" s="149"/>
      <c r="AB27" s="150"/>
      <c r="AC27" s="151"/>
      <c r="AD27" s="152"/>
      <c r="AE27" s="153"/>
      <c r="AF27" s="150"/>
      <c r="AG27" s="151"/>
      <c r="AH27" s="152"/>
      <c r="AI27" s="153"/>
      <c r="AJ27" s="150"/>
      <c r="AK27" s="151"/>
      <c r="AL27" s="152"/>
      <c r="AM27" s="149"/>
      <c r="AN27" s="150"/>
      <c r="AO27" s="151"/>
      <c r="AP27" s="152"/>
      <c r="AQ27" s="123">
        <v>2</v>
      </c>
      <c r="AR27" s="147"/>
      <c r="AS27" s="145"/>
      <c r="AT27" s="137"/>
    </row>
    <row r="28" spans="1:46" ht="92.25" customHeight="1" thickBot="1">
      <c r="A28" s="143" t="s">
        <v>221</v>
      </c>
      <c r="B28" s="467" t="s">
        <v>290</v>
      </c>
      <c r="C28" s="144" t="s">
        <v>222</v>
      </c>
      <c r="D28" s="145">
        <v>5</v>
      </c>
      <c r="E28" s="146">
        <f t="shared" si="15"/>
        <v>150</v>
      </c>
      <c r="F28" s="147">
        <f t="shared" si="16"/>
        <v>64</v>
      </c>
      <c r="G28" s="145">
        <v>32</v>
      </c>
      <c r="H28" s="145">
        <v>16</v>
      </c>
      <c r="I28" s="145">
        <v>16</v>
      </c>
      <c r="J28" s="148">
        <f t="shared" si="17"/>
        <v>86</v>
      </c>
      <c r="K28" s="149">
        <v>2</v>
      </c>
      <c r="L28" s="150">
        <v>1</v>
      </c>
      <c r="M28" s="151">
        <v>1</v>
      </c>
      <c r="N28" s="152">
        <v>5</v>
      </c>
      <c r="O28" s="149"/>
      <c r="P28" s="150"/>
      <c r="Q28" s="151"/>
      <c r="R28" s="152"/>
      <c r="S28" s="149"/>
      <c r="T28" s="150"/>
      <c r="U28" s="151"/>
      <c r="V28" s="152"/>
      <c r="W28" s="149"/>
      <c r="X28" s="150"/>
      <c r="Y28" s="151"/>
      <c r="Z28" s="152"/>
      <c r="AA28" s="149"/>
      <c r="AB28" s="150"/>
      <c r="AC28" s="151"/>
      <c r="AD28" s="152"/>
      <c r="AE28" s="153"/>
      <c r="AF28" s="150"/>
      <c r="AG28" s="151"/>
      <c r="AH28" s="152"/>
      <c r="AI28" s="153"/>
      <c r="AJ28" s="150"/>
      <c r="AK28" s="151"/>
      <c r="AL28" s="152"/>
      <c r="AM28" s="149"/>
      <c r="AN28" s="150"/>
      <c r="AO28" s="151"/>
      <c r="AP28" s="152"/>
      <c r="AQ28" s="281">
        <v>1</v>
      </c>
      <c r="AR28" s="147"/>
      <c r="AS28" s="145"/>
      <c r="AT28" s="137"/>
    </row>
    <row r="29" spans="1:46" ht="29.25" customHeight="1">
      <c r="A29" s="282"/>
      <c r="B29" s="283" t="s">
        <v>206</v>
      </c>
      <c r="C29" s="284"/>
      <c r="D29" s="128">
        <v>5</v>
      </c>
      <c r="E29" s="94">
        <f>E30*1</f>
        <v>150</v>
      </c>
      <c r="F29" s="285"/>
      <c r="G29" s="286"/>
      <c r="H29" s="287"/>
      <c r="I29" s="287"/>
      <c r="J29" s="202"/>
      <c r="K29" s="563">
        <f>SUM(K31:M32)</f>
        <v>0</v>
      </c>
      <c r="L29" s="561"/>
      <c r="M29" s="562"/>
      <c r="N29" s="94"/>
      <c r="O29" s="563">
        <f>SUM(O30:Q32)</f>
        <v>0</v>
      </c>
      <c r="P29" s="561"/>
      <c r="Q29" s="562"/>
      <c r="R29" s="155">
        <f>SUM(R30)</f>
        <v>0</v>
      </c>
      <c r="S29" s="563">
        <f>SUM(S30:U32)</f>
        <v>4</v>
      </c>
      <c r="T29" s="561"/>
      <c r="U29" s="562"/>
      <c r="V29" s="155">
        <f>SUM(V30)</f>
        <v>5</v>
      </c>
      <c r="W29" s="563">
        <f>SUM(W31:Y32)</f>
        <v>0</v>
      </c>
      <c r="X29" s="561"/>
      <c r="Y29" s="562"/>
      <c r="Z29" s="94"/>
      <c r="AA29" s="563">
        <f>SUM(AA31:AC32)</f>
        <v>0</v>
      </c>
      <c r="AB29" s="561"/>
      <c r="AC29" s="562"/>
      <c r="AD29" s="94"/>
      <c r="AE29" s="563">
        <f>SUM(AE31:AG32)</f>
        <v>0</v>
      </c>
      <c r="AF29" s="561"/>
      <c r="AG29" s="562"/>
      <c r="AH29" s="94"/>
      <c r="AI29" s="563">
        <f>SUM(AI31:AK32)</f>
        <v>0</v>
      </c>
      <c r="AJ29" s="561"/>
      <c r="AK29" s="562"/>
      <c r="AL29" s="94"/>
      <c r="AM29" s="563">
        <f>SUM(AM31:AO32)</f>
        <v>0</v>
      </c>
      <c r="AN29" s="561"/>
      <c r="AO29" s="562"/>
      <c r="AP29" s="94"/>
      <c r="AQ29" s="288"/>
      <c r="AR29" s="289"/>
      <c r="AS29" s="290"/>
      <c r="AT29" s="137"/>
    </row>
    <row r="30" spans="1:46" ht="0.75" customHeight="1">
      <c r="A30" s="291"/>
      <c r="B30" s="292"/>
      <c r="C30" s="293"/>
      <c r="D30" s="723">
        <v>5</v>
      </c>
      <c r="E30" s="664">
        <f>D30*30</f>
        <v>150</v>
      </c>
      <c r="F30" s="658">
        <f>SUM(G30:I32)</f>
        <v>64</v>
      </c>
      <c r="G30" s="660">
        <v>32</v>
      </c>
      <c r="H30" s="710"/>
      <c r="I30" s="660">
        <v>32</v>
      </c>
      <c r="J30" s="655">
        <f>E30-F30</f>
        <v>86</v>
      </c>
      <c r="K30" s="715"/>
      <c r="L30" s="716"/>
      <c r="M30" s="718"/>
      <c r="N30" s="663"/>
      <c r="O30" s="709"/>
      <c r="P30" s="710"/>
      <c r="Q30" s="718"/>
      <c r="R30" s="719"/>
      <c r="S30" s="709">
        <v>2</v>
      </c>
      <c r="T30" s="710"/>
      <c r="U30" s="718">
        <v>2</v>
      </c>
      <c r="V30" s="719">
        <v>5</v>
      </c>
      <c r="W30" s="709"/>
      <c r="X30" s="710"/>
      <c r="Y30" s="711"/>
      <c r="Z30" s="663"/>
      <c r="AA30" s="709"/>
      <c r="AB30" s="710"/>
      <c r="AC30" s="711"/>
      <c r="AD30" s="663"/>
      <c r="AE30" s="709"/>
      <c r="AF30" s="710"/>
      <c r="AG30" s="711"/>
      <c r="AH30" s="663"/>
      <c r="AI30" s="709"/>
      <c r="AJ30" s="710"/>
      <c r="AK30" s="711"/>
      <c r="AL30" s="663"/>
      <c r="AM30" s="709"/>
      <c r="AN30" s="710"/>
      <c r="AO30" s="711"/>
      <c r="AP30" s="663"/>
      <c r="AQ30" s="664">
        <v>3</v>
      </c>
      <c r="AR30" s="708"/>
      <c r="AS30" s="708"/>
      <c r="AT30" s="137"/>
    </row>
    <row r="31" spans="1:46" s="471" customFormat="1" ht="57.75" customHeight="1">
      <c r="A31" s="468" t="s">
        <v>223</v>
      </c>
      <c r="B31" s="469" t="s">
        <v>291</v>
      </c>
      <c r="C31" s="470" t="s">
        <v>289</v>
      </c>
      <c r="D31" s="687"/>
      <c r="E31" s="687"/>
      <c r="F31" s="693"/>
      <c r="G31" s="696"/>
      <c r="H31" s="696"/>
      <c r="I31" s="696"/>
      <c r="J31" s="690"/>
      <c r="K31" s="693"/>
      <c r="L31" s="717"/>
      <c r="M31" s="690"/>
      <c r="N31" s="687"/>
      <c r="O31" s="579"/>
      <c r="P31" s="696"/>
      <c r="Q31" s="690"/>
      <c r="R31" s="687"/>
      <c r="S31" s="579"/>
      <c r="T31" s="696"/>
      <c r="U31" s="690"/>
      <c r="V31" s="687"/>
      <c r="W31" s="579"/>
      <c r="X31" s="696"/>
      <c r="Y31" s="712"/>
      <c r="Z31" s="687"/>
      <c r="AA31" s="579"/>
      <c r="AB31" s="696"/>
      <c r="AC31" s="712"/>
      <c r="AD31" s="687"/>
      <c r="AE31" s="579"/>
      <c r="AF31" s="696"/>
      <c r="AG31" s="712"/>
      <c r="AH31" s="687"/>
      <c r="AI31" s="579"/>
      <c r="AJ31" s="696"/>
      <c r="AK31" s="712"/>
      <c r="AL31" s="687"/>
      <c r="AM31" s="579"/>
      <c r="AN31" s="696"/>
      <c r="AO31" s="712"/>
      <c r="AP31" s="687"/>
      <c r="AQ31" s="687"/>
      <c r="AR31" s="687"/>
      <c r="AS31" s="687"/>
    </row>
    <row r="32" spans="1:46" s="422" customFormat="1" ht="57.75" customHeight="1" thickBot="1">
      <c r="A32" s="468" t="s">
        <v>224</v>
      </c>
      <c r="B32" s="472" t="s">
        <v>292</v>
      </c>
      <c r="C32" s="470" t="s">
        <v>289</v>
      </c>
      <c r="D32" s="687"/>
      <c r="E32" s="687"/>
      <c r="F32" s="693"/>
      <c r="G32" s="696"/>
      <c r="H32" s="696"/>
      <c r="I32" s="696"/>
      <c r="J32" s="690"/>
      <c r="K32" s="693"/>
      <c r="L32" s="717"/>
      <c r="M32" s="690"/>
      <c r="N32" s="687"/>
      <c r="O32" s="579"/>
      <c r="P32" s="696"/>
      <c r="Q32" s="690"/>
      <c r="R32" s="687"/>
      <c r="S32" s="579"/>
      <c r="T32" s="696"/>
      <c r="U32" s="690"/>
      <c r="V32" s="687"/>
      <c r="W32" s="579"/>
      <c r="X32" s="696"/>
      <c r="Y32" s="712"/>
      <c r="Z32" s="687"/>
      <c r="AA32" s="579"/>
      <c r="AB32" s="696"/>
      <c r="AC32" s="712"/>
      <c r="AD32" s="687"/>
      <c r="AE32" s="579"/>
      <c r="AF32" s="696"/>
      <c r="AG32" s="712"/>
      <c r="AH32" s="687"/>
      <c r="AI32" s="579"/>
      <c r="AJ32" s="696"/>
      <c r="AK32" s="712"/>
      <c r="AL32" s="687"/>
      <c r="AM32" s="579"/>
      <c r="AN32" s="696"/>
      <c r="AO32" s="712"/>
      <c r="AP32" s="687"/>
      <c r="AQ32" s="687"/>
      <c r="AR32" s="687"/>
      <c r="AS32" s="687"/>
    </row>
    <row r="33" spans="1:46" ht="23.25" customHeight="1" thickBot="1">
      <c r="A33" s="90" t="s">
        <v>154</v>
      </c>
      <c r="B33" s="564" t="s">
        <v>155</v>
      </c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  <c r="W33" s="561"/>
      <c r="X33" s="561"/>
      <c r="Y33" s="561"/>
      <c r="Z33" s="561"/>
      <c r="AA33" s="561"/>
      <c r="AB33" s="561"/>
      <c r="AC33" s="561"/>
      <c r="AD33" s="561"/>
      <c r="AE33" s="561"/>
      <c r="AF33" s="561"/>
      <c r="AG33" s="561"/>
      <c r="AH33" s="561"/>
      <c r="AI33" s="561"/>
      <c r="AJ33" s="561"/>
      <c r="AK33" s="561"/>
      <c r="AL33" s="561"/>
      <c r="AM33" s="561"/>
      <c r="AN33" s="561"/>
      <c r="AO33" s="561"/>
      <c r="AP33" s="561"/>
      <c r="AQ33" s="561"/>
      <c r="AR33" s="561"/>
      <c r="AS33" s="562"/>
      <c r="AT33" s="131"/>
    </row>
    <row r="34" spans="1:46" ht="19.5" customHeight="1">
      <c r="A34" s="702" t="s">
        <v>204</v>
      </c>
      <c r="B34" s="562"/>
      <c r="C34" s="284"/>
      <c r="D34" s="94">
        <f>D35+D48</f>
        <v>110</v>
      </c>
      <c r="E34" s="94">
        <f>E35+E48</f>
        <v>3150</v>
      </c>
      <c r="F34" s="94"/>
      <c r="G34" s="286"/>
      <c r="H34" s="94"/>
      <c r="I34" s="286"/>
      <c r="J34" s="94"/>
      <c r="K34" s="563">
        <f>K35+K48</f>
        <v>4</v>
      </c>
      <c r="L34" s="561"/>
      <c r="M34" s="562"/>
      <c r="N34" s="94">
        <f>N35+N48</f>
        <v>5</v>
      </c>
      <c r="O34" s="563">
        <f>O35+O48</f>
        <v>4</v>
      </c>
      <c r="P34" s="561"/>
      <c r="Q34" s="562"/>
      <c r="R34" s="155">
        <f>R35+R48</f>
        <v>5</v>
      </c>
      <c r="S34" s="563">
        <f>S35+S48</f>
        <v>12</v>
      </c>
      <c r="T34" s="561"/>
      <c r="U34" s="562"/>
      <c r="V34" s="94">
        <f>V35+V48</f>
        <v>15</v>
      </c>
      <c r="W34" s="563">
        <f>W35+W48</f>
        <v>8</v>
      </c>
      <c r="X34" s="561"/>
      <c r="Y34" s="562"/>
      <c r="Z34" s="155">
        <f>Z35+Z48</f>
        <v>10</v>
      </c>
      <c r="AA34" s="563">
        <f>AA35+AA48</f>
        <v>16</v>
      </c>
      <c r="AB34" s="561"/>
      <c r="AC34" s="562"/>
      <c r="AD34" s="94">
        <f>AD35+AD48</f>
        <v>25</v>
      </c>
      <c r="AE34" s="563">
        <f>AE35+AE48</f>
        <v>12</v>
      </c>
      <c r="AF34" s="561"/>
      <c r="AG34" s="562"/>
      <c r="AH34" s="94">
        <f>AH35+AH48</f>
        <v>20</v>
      </c>
      <c r="AI34" s="563">
        <f>AI35+AI48</f>
        <v>4</v>
      </c>
      <c r="AJ34" s="561"/>
      <c r="AK34" s="562"/>
      <c r="AL34" s="94">
        <f>AL35+AL48</f>
        <v>30</v>
      </c>
      <c r="AM34" s="563">
        <f>AM35+AM48</f>
        <v>0</v>
      </c>
      <c r="AN34" s="561"/>
      <c r="AO34" s="562"/>
      <c r="AP34" s="94">
        <f>AP35+AP48</f>
        <v>0</v>
      </c>
      <c r="AQ34" s="92"/>
      <c r="AR34" s="95"/>
      <c r="AS34" s="92"/>
      <c r="AT34" s="137"/>
    </row>
    <row r="35" spans="1:46" ht="50.25" customHeight="1" thickBot="1">
      <c r="A35" s="282"/>
      <c r="B35" s="295" t="s">
        <v>205</v>
      </c>
      <c r="C35" s="284"/>
      <c r="D35" s="128">
        <f>SUM(D36:D47)</f>
        <v>75</v>
      </c>
      <c r="E35" s="128">
        <f>SUM(E36:E47)</f>
        <v>2250</v>
      </c>
      <c r="F35" s="128"/>
      <c r="G35" s="128"/>
      <c r="H35" s="128"/>
      <c r="I35" s="128"/>
      <c r="J35" s="128"/>
      <c r="K35" s="563">
        <f>SUM(K36:M47)</f>
        <v>4</v>
      </c>
      <c r="L35" s="561"/>
      <c r="M35" s="562"/>
      <c r="N35" s="94">
        <f>SUM(N36:N47)</f>
        <v>5</v>
      </c>
      <c r="O35" s="563">
        <f>SUM(O36:Q47)</f>
        <v>4</v>
      </c>
      <c r="P35" s="561"/>
      <c r="Q35" s="562"/>
      <c r="R35" s="155">
        <f>SUM(R36:R47)</f>
        <v>5</v>
      </c>
      <c r="S35" s="563">
        <f>SUM(S36:U47)</f>
        <v>12</v>
      </c>
      <c r="T35" s="561"/>
      <c r="U35" s="562"/>
      <c r="V35" s="94">
        <f>SUM(V36:V47)</f>
        <v>15</v>
      </c>
      <c r="W35" s="563">
        <f>SUM(W36:Y47)</f>
        <v>8</v>
      </c>
      <c r="X35" s="561"/>
      <c r="Y35" s="562"/>
      <c r="Z35" s="94">
        <f>SUM(Z36:Z47)</f>
        <v>10</v>
      </c>
      <c r="AA35" s="563">
        <f>SUM(AA36:AC47)</f>
        <v>16</v>
      </c>
      <c r="AB35" s="561"/>
      <c r="AC35" s="562"/>
      <c r="AD35" s="94">
        <f>SUM(AD36:AD47)</f>
        <v>20</v>
      </c>
      <c r="AE35" s="563">
        <f>SUM(AE36:AG47)</f>
        <v>12</v>
      </c>
      <c r="AF35" s="561"/>
      <c r="AG35" s="562"/>
      <c r="AH35" s="94">
        <f>SUM(AH36:AH47)</f>
        <v>15</v>
      </c>
      <c r="AI35" s="563">
        <f>SUM(AI36:AK47)</f>
        <v>4</v>
      </c>
      <c r="AJ35" s="561"/>
      <c r="AK35" s="562"/>
      <c r="AL35" s="94">
        <f>SUM(AL36:AL47)</f>
        <v>5</v>
      </c>
      <c r="AM35" s="563">
        <f>SUM(AM36:AO47)</f>
        <v>0</v>
      </c>
      <c r="AN35" s="561"/>
      <c r="AO35" s="562"/>
      <c r="AP35" s="94">
        <f>SUM(AP36:AP47)</f>
        <v>0</v>
      </c>
      <c r="AQ35" s="92"/>
      <c r="AR35" s="95"/>
      <c r="AS35" s="92"/>
      <c r="AT35" s="137"/>
    </row>
    <row r="36" spans="1:46" s="422" customFormat="1" ht="51" customHeight="1">
      <c r="A36" s="402" t="s">
        <v>225</v>
      </c>
      <c r="B36" s="438" t="s">
        <v>293</v>
      </c>
      <c r="C36" s="470" t="s">
        <v>289</v>
      </c>
      <c r="D36" s="473">
        <v>10</v>
      </c>
      <c r="E36" s="426">
        <f>D36*30</f>
        <v>300</v>
      </c>
      <c r="F36" s="474">
        <f>G36+H36+I36</f>
        <v>128</v>
      </c>
      <c r="G36" s="475">
        <v>64</v>
      </c>
      <c r="H36" s="476">
        <v>32</v>
      </c>
      <c r="I36" s="475">
        <v>32</v>
      </c>
      <c r="J36" s="475">
        <f>E36-F36</f>
        <v>172</v>
      </c>
      <c r="K36" s="479">
        <v>2</v>
      </c>
      <c r="L36" s="478">
        <v>1</v>
      </c>
      <c r="M36" s="480">
        <v>1</v>
      </c>
      <c r="N36" s="418">
        <v>5</v>
      </c>
      <c r="O36" s="479">
        <v>2</v>
      </c>
      <c r="P36" s="478">
        <v>1</v>
      </c>
      <c r="Q36" s="480">
        <v>1</v>
      </c>
      <c r="R36" s="481">
        <v>5</v>
      </c>
      <c r="S36" s="479"/>
      <c r="T36" s="478"/>
      <c r="U36" s="480"/>
      <c r="V36" s="418"/>
      <c r="W36" s="482"/>
      <c r="X36" s="478"/>
      <c r="Y36" s="480"/>
      <c r="Z36" s="483"/>
      <c r="AA36" s="482"/>
      <c r="AB36" s="478"/>
      <c r="AC36" s="480"/>
      <c r="AD36" s="483"/>
      <c r="AE36" s="477"/>
      <c r="AF36" s="478"/>
      <c r="AG36" s="484"/>
      <c r="AH36" s="483"/>
      <c r="AI36" s="477"/>
      <c r="AJ36" s="478"/>
      <c r="AK36" s="480"/>
      <c r="AL36" s="483"/>
      <c r="AM36" s="482"/>
      <c r="AN36" s="485"/>
      <c r="AO36" s="480"/>
      <c r="AP36" s="486"/>
      <c r="AQ36" s="420">
        <v>1.2</v>
      </c>
      <c r="AR36" s="473"/>
      <c r="AS36" s="426"/>
    </row>
    <row r="37" spans="1:46" s="422" customFormat="1" ht="51" customHeight="1">
      <c r="A37" s="402" t="s">
        <v>226</v>
      </c>
      <c r="B37" s="438" t="s">
        <v>294</v>
      </c>
      <c r="C37" s="439" t="s">
        <v>289</v>
      </c>
      <c r="D37" s="487">
        <v>10</v>
      </c>
      <c r="E37" s="488">
        <f t="shared" ref="E37:E40" si="18">D37*30</f>
        <v>300</v>
      </c>
      <c r="F37" s="489">
        <f t="shared" ref="F37:F40" si="19">G37+H37+I37</f>
        <v>128</v>
      </c>
      <c r="G37" s="488">
        <v>64</v>
      </c>
      <c r="H37" s="489">
        <v>32</v>
      </c>
      <c r="I37" s="488">
        <v>32</v>
      </c>
      <c r="J37" s="488">
        <f t="shared" ref="J37:J40" si="20">E37-F37</f>
        <v>172</v>
      </c>
      <c r="K37" s="490"/>
      <c r="L37" s="455"/>
      <c r="M37" s="491"/>
      <c r="N37" s="447"/>
      <c r="O37" s="492"/>
      <c r="P37" s="493"/>
      <c r="Q37" s="494"/>
      <c r="R37" s="495"/>
      <c r="S37" s="496">
        <v>2</v>
      </c>
      <c r="T37" s="493">
        <v>1</v>
      </c>
      <c r="U37" s="497">
        <v>1</v>
      </c>
      <c r="V37" s="498">
        <v>5</v>
      </c>
      <c r="W37" s="496">
        <v>2</v>
      </c>
      <c r="X37" s="493">
        <v>1</v>
      </c>
      <c r="Y37" s="497">
        <v>1</v>
      </c>
      <c r="Z37" s="498">
        <v>5</v>
      </c>
      <c r="AA37" s="415"/>
      <c r="AB37" s="409"/>
      <c r="AC37" s="413"/>
      <c r="AD37" s="418"/>
      <c r="AE37" s="408"/>
      <c r="AF37" s="409"/>
      <c r="AG37" s="419"/>
      <c r="AH37" s="418"/>
      <c r="AI37" s="408"/>
      <c r="AJ37" s="409"/>
      <c r="AK37" s="413"/>
      <c r="AL37" s="418"/>
      <c r="AM37" s="415"/>
      <c r="AN37" s="416"/>
      <c r="AO37" s="413"/>
      <c r="AP37" s="417"/>
      <c r="AQ37" s="420">
        <v>3.4</v>
      </c>
      <c r="AR37" s="421"/>
      <c r="AS37" s="406"/>
    </row>
    <row r="38" spans="1:46" s="509" customFormat="1" ht="29.25" customHeight="1">
      <c r="A38" s="402" t="s">
        <v>227</v>
      </c>
      <c r="B38" s="499" t="s">
        <v>295</v>
      </c>
      <c r="C38" s="439" t="s">
        <v>285</v>
      </c>
      <c r="D38" s="487">
        <v>5</v>
      </c>
      <c r="E38" s="500">
        <f t="shared" si="18"/>
        <v>150</v>
      </c>
      <c r="F38" s="440">
        <f t="shared" si="19"/>
        <v>64</v>
      </c>
      <c r="G38" s="488">
        <v>32</v>
      </c>
      <c r="H38" s="489">
        <v>32</v>
      </c>
      <c r="I38" s="488"/>
      <c r="J38" s="488">
        <f t="shared" si="20"/>
        <v>86</v>
      </c>
      <c r="K38" s="501"/>
      <c r="L38" s="502"/>
      <c r="M38" s="503"/>
      <c r="N38" s="495"/>
      <c r="O38" s="501"/>
      <c r="P38" s="502"/>
      <c r="Q38" s="497"/>
      <c r="R38" s="451"/>
      <c r="S38" s="496">
        <v>2</v>
      </c>
      <c r="T38" s="502">
        <v>2</v>
      </c>
      <c r="U38" s="497"/>
      <c r="V38" s="504">
        <v>5</v>
      </c>
      <c r="W38" s="496"/>
      <c r="X38" s="502"/>
      <c r="Y38" s="497"/>
      <c r="Z38" s="505"/>
      <c r="AA38" s="496"/>
      <c r="AB38" s="502"/>
      <c r="AC38" s="497"/>
      <c r="AD38" s="505"/>
      <c r="AE38" s="492"/>
      <c r="AF38" s="502"/>
      <c r="AG38" s="506"/>
      <c r="AH38" s="505"/>
      <c r="AI38" s="492"/>
      <c r="AJ38" s="502"/>
      <c r="AK38" s="497"/>
      <c r="AL38" s="505"/>
      <c r="AM38" s="496"/>
      <c r="AN38" s="493"/>
      <c r="AO38" s="497"/>
      <c r="AP38" s="498"/>
      <c r="AQ38" s="462">
        <v>3</v>
      </c>
      <c r="AR38" s="487"/>
      <c r="AS38" s="507"/>
      <c r="AT38" s="508"/>
    </row>
    <row r="39" spans="1:46" s="422" customFormat="1" ht="90" customHeight="1">
      <c r="A39" s="402" t="s">
        <v>228</v>
      </c>
      <c r="B39" s="472" t="s">
        <v>296</v>
      </c>
      <c r="C39" s="439" t="s">
        <v>289</v>
      </c>
      <c r="D39" s="405">
        <v>10</v>
      </c>
      <c r="E39" s="406">
        <f t="shared" si="18"/>
        <v>300</v>
      </c>
      <c r="F39" s="510">
        <f t="shared" si="19"/>
        <v>128</v>
      </c>
      <c r="G39" s="406">
        <v>64</v>
      </c>
      <c r="H39" s="407">
        <v>32</v>
      </c>
      <c r="I39" s="406">
        <v>32</v>
      </c>
      <c r="J39" s="406">
        <f t="shared" si="20"/>
        <v>172</v>
      </c>
      <c r="K39" s="408"/>
      <c r="L39" s="409"/>
      <c r="M39" s="410"/>
      <c r="N39" s="411"/>
      <c r="O39" s="412"/>
      <c r="P39" s="409"/>
      <c r="Q39" s="413"/>
      <c r="R39" s="414"/>
      <c r="S39" s="415">
        <v>2</v>
      </c>
      <c r="T39" s="416">
        <v>1</v>
      </c>
      <c r="U39" s="413">
        <v>1</v>
      </c>
      <c r="V39" s="417">
        <v>5</v>
      </c>
      <c r="W39" s="415">
        <v>2</v>
      </c>
      <c r="X39" s="416">
        <v>1</v>
      </c>
      <c r="Y39" s="413">
        <v>1</v>
      </c>
      <c r="Z39" s="417">
        <v>5</v>
      </c>
      <c r="AA39" s="415"/>
      <c r="AB39" s="409"/>
      <c r="AC39" s="413"/>
      <c r="AD39" s="418"/>
      <c r="AE39" s="408"/>
      <c r="AF39" s="409"/>
      <c r="AG39" s="419"/>
      <c r="AH39" s="418"/>
      <c r="AI39" s="408"/>
      <c r="AJ39" s="409"/>
      <c r="AK39" s="413"/>
      <c r="AL39" s="418"/>
      <c r="AM39" s="415"/>
      <c r="AN39" s="416"/>
      <c r="AO39" s="413"/>
      <c r="AP39" s="417"/>
      <c r="AQ39" s="420">
        <v>3.4</v>
      </c>
      <c r="AR39" s="421"/>
      <c r="AS39" s="406"/>
    </row>
    <row r="40" spans="1:46" s="422" customFormat="1" ht="34.5" customHeight="1">
      <c r="A40" s="402" t="s">
        <v>229</v>
      </c>
      <c r="B40" s="438" t="s">
        <v>297</v>
      </c>
      <c r="C40" s="439" t="s">
        <v>289</v>
      </c>
      <c r="D40" s="510">
        <v>5</v>
      </c>
      <c r="E40" s="406">
        <f t="shared" si="18"/>
        <v>150</v>
      </c>
      <c r="F40" s="510">
        <f t="shared" si="19"/>
        <v>64</v>
      </c>
      <c r="G40" s="406">
        <v>32</v>
      </c>
      <c r="H40" s="407">
        <v>16</v>
      </c>
      <c r="I40" s="406">
        <v>16</v>
      </c>
      <c r="J40" s="406">
        <f t="shared" si="20"/>
        <v>86</v>
      </c>
      <c r="K40" s="452"/>
      <c r="L40" s="445"/>
      <c r="M40" s="446"/>
      <c r="N40" s="447"/>
      <c r="O40" s="448"/>
      <c r="P40" s="449"/>
      <c r="Q40" s="450"/>
      <c r="R40" s="451"/>
      <c r="S40" s="452"/>
      <c r="T40" s="445"/>
      <c r="U40" s="453"/>
      <c r="V40" s="447"/>
      <c r="W40" s="452"/>
      <c r="X40" s="445"/>
      <c r="Y40" s="453"/>
      <c r="Z40" s="447"/>
      <c r="AA40" s="454">
        <v>2</v>
      </c>
      <c r="AB40" s="455">
        <v>1</v>
      </c>
      <c r="AC40" s="456">
        <v>1</v>
      </c>
      <c r="AD40" s="457">
        <v>5</v>
      </c>
      <c r="AE40" s="408"/>
      <c r="AF40" s="409"/>
      <c r="AG40" s="419"/>
      <c r="AH40" s="418"/>
      <c r="AI40" s="408"/>
      <c r="AJ40" s="409"/>
      <c r="AK40" s="413"/>
      <c r="AL40" s="418"/>
      <c r="AM40" s="415"/>
      <c r="AN40" s="416"/>
      <c r="AO40" s="413"/>
      <c r="AP40" s="417"/>
      <c r="AQ40" s="420">
        <v>5</v>
      </c>
      <c r="AR40" s="421"/>
      <c r="AS40" s="406"/>
    </row>
    <row r="41" spans="1:46" s="422" customFormat="1" ht="73.5" customHeight="1">
      <c r="A41" s="402" t="s">
        <v>230</v>
      </c>
      <c r="B41" s="438" t="s">
        <v>298</v>
      </c>
      <c r="C41" s="439" t="s">
        <v>289</v>
      </c>
      <c r="D41" s="510">
        <v>5</v>
      </c>
      <c r="E41" s="406">
        <f>D41*30</f>
        <v>150</v>
      </c>
      <c r="F41" s="510">
        <f>G41+H41+I41</f>
        <v>64</v>
      </c>
      <c r="G41" s="406">
        <v>32</v>
      </c>
      <c r="H41" s="407">
        <v>32</v>
      </c>
      <c r="I41" s="406"/>
      <c r="J41" s="406">
        <f>E41-F41</f>
        <v>86</v>
      </c>
      <c r="K41" s="452"/>
      <c r="L41" s="445"/>
      <c r="M41" s="446"/>
      <c r="N41" s="447"/>
      <c r="O41" s="448"/>
      <c r="P41" s="449"/>
      <c r="Q41" s="450"/>
      <c r="R41" s="451"/>
      <c r="S41" s="452"/>
      <c r="T41" s="445"/>
      <c r="U41" s="453"/>
      <c r="V41" s="447"/>
      <c r="W41" s="452"/>
      <c r="X41" s="445"/>
      <c r="Y41" s="453"/>
      <c r="Z41" s="447"/>
      <c r="AA41" s="454">
        <v>2</v>
      </c>
      <c r="AB41" s="455">
        <v>2</v>
      </c>
      <c r="AC41" s="456"/>
      <c r="AD41" s="457">
        <v>5</v>
      </c>
      <c r="AE41" s="408"/>
      <c r="AF41" s="409"/>
      <c r="AG41" s="419"/>
      <c r="AH41" s="418"/>
      <c r="AI41" s="408"/>
      <c r="AJ41" s="409"/>
      <c r="AK41" s="413"/>
      <c r="AL41" s="418"/>
      <c r="AM41" s="415"/>
      <c r="AN41" s="416"/>
      <c r="AO41" s="413"/>
      <c r="AP41" s="417"/>
      <c r="AQ41" s="420">
        <v>5</v>
      </c>
      <c r="AR41" s="421"/>
      <c r="AS41" s="406"/>
    </row>
    <row r="42" spans="1:46" s="422" customFormat="1" ht="48.75" customHeight="1">
      <c r="A42" s="402" t="s">
        <v>231</v>
      </c>
      <c r="B42" s="511" t="s">
        <v>299</v>
      </c>
      <c r="C42" s="439" t="s">
        <v>289</v>
      </c>
      <c r="D42" s="473">
        <v>5</v>
      </c>
      <c r="E42" s="512">
        <f t="shared" ref="E42:E43" si="21">D42*30</f>
        <v>150</v>
      </c>
      <c r="F42" s="474">
        <f>G42+H42+I42</f>
        <v>64</v>
      </c>
      <c r="G42" s="426">
        <v>16</v>
      </c>
      <c r="H42" s="513">
        <v>32</v>
      </c>
      <c r="I42" s="426">
        <v>16</v>
      </c>
      <c r="J42" s="426">
        <f>E42-F42</f>
        <v>86</v>
      </c>
      <c r="K42" s="514"/>
      <c r="L42" s="515"/>
      <c r="M42" s="516"/>
      <c r="N42" s="517"/>
      <c r="O42" s="514"/>
      <c r="P42" s="515"/>
      <c r="Q42" s="516"/>
      <c r="R42" s="517"/>
      <c r="S42" s="452"/>
      <c r="T42" s="515"/>
      <c r="U42" s="516"/>
      <c r="V42" s="518"/>
      <c r="W42" s="452"/>
      <c r="X42" s="515"/>
      <c r="Y42" s="516"/>
      <c r="Z42" s="518"/>
      <c r="AA42" s="454">
        <v>1</v>
      </c>
      <c r="AB42" s="519">
        <v>2</v>
      </c>
      <c r="AC42" s="520">
        <v>1</v>
      </c>
      <c r="AD42" s="521">
        <v>5</v>
      </c>
      <c r="AE42" s="408"/>
      <c r="AF42" s="409"/>
      <c r="AG42" s="419"/>
      <c r="AH42" s="418"/>
      <c r="AI42" s="408"/>
      <c r="AJ42" s="409"/>
      <c r="AK42" s="413"/>
      <c r="AL42" s="418"/>
      <c r="AM42" s="415"/>
      <c r="AN42" s="416"/>
      <c r="AO42" s="413"/>
      <c r="AP42" s="417"/>
      <c r="AQ42" s="420">
        <v>5</v>
      </c>
      <c r="AR42" s="421"/>
      <c r="AS42" s="406"/>
    </row>
    <row r="43" spans="1:46" s="422" customFormat="1" ht="62.25" customHeight="1">
      <c r="A43" s="402" t="s">
        <v>232</v>
      </c>
      <c r="B43" s="472" t="s">
        <v>300</v>
      </c>
      <c r="C43" s="439" t="s">
        <v>282</v>
      </c>
      <c r="D43" s="421">
        <v>5</v>
      </c>
      <c r="E43" s="406">
        <f t="shared" si="21"/>
        <v>150</v>
      </c>
      <c r="F43" s="510">
        <f>G43+H43+I43</f>
        <v>64</v>
      </c>
      <c r="G43" s="406">
        <v>32</v>
      </c>
      <c r="H43" s="407">
        <v>16</v>
      </c>
      <c r="I43" s="406">
        <v>16</v>
      </c>
      <c r="J43" s="406">
        <f>E43-F43</f>
        <v>86</v>
      </c>
      <c r="K43" s="522"/>
      <c r="L43" s="523"/>
      <c r="M43" s="524"/>
      <c r="N43" s="495"/>
      <c r="O43" s="522"/>
      <c r="P43" s="523"/>
      <c r="Q43" s="443"/>
      <c r="R43" s="451"/>
      <c r="S43" s="525"/>
      <c r="T43" s="523"/>
      <c r="U43" s="524"/>
      <c r="V43" s="495"/>
      <c r="W43" s="525"/>
      <c r="X43" s="523"/>
      <c r="Y43" s="524"/>
      <c r="Z43" s="495"/>
      <c r="AA43" s="492">
        <v>2</v>
      </c>
      <c r="AB43" s="502">
        <v>1</v>
      </c>
      <c r="AC43" s="506">
        <v>1</v>
      </c>
      <c r="AD43" s="504">
        <v>5</v>
      </c>
      <c r="AE43" s="408"/>
      <c r="AF43" s="409"/>
      <c r="AG43" s="419"/>
      <c r="AH43" s="418"/>
      <c r="AI43" s="408"/>
      <c r="AJ43" s="409"/>
      <c r="AK43" s="419"/>
      <c r="AL43" s="418"/>
      <c r="AM43" s="415"/>
      <c r="AN43" s="416"/>
      <c r="AO43" s="413"/>
      <c r="AP43" s="417"/>
      <c r="AQ43" s="420">
        <v>5</v>
      </c>
      <c r="AR43" s="421"/>
      <c r="AS43" s="406"/>
    </row>
    <row r="44" spans="1:46" s="422" customFormat="1" ht="75.75" customHeight="1">
      <c r="A44" s="402" t="s">
        <v>233</v>
      </c>
      <c r="B44" s="499" t="s">
        <v>301</v>
      </c>
      <c r="C44" s="439" t="s">
        <v>289</v>
      </c>
      <c r="D44" s="421">
        <v>5</v>
      </c>
      <c r="E44" s="500">
        <f>D44*30</f>
        <v>150</v>
      </c>
      <c r="F44" s="510">
        <f>G44+H44+I44</f>
        <v>64</v>
      </c>
      <c r="G44" s="406">
        <v>32</v>
      </c>
      <c r="H44" s="407"/>
      <c r="I44" s="406">
        <v>32</v>
      </c>
      <c r="J44" s="406">
        <f>E44-F44</f>
        <v>86</v>
      </c>
      <c r="K44" s="522"/>
      <c r="L44" s="523"/>
      <c r="M44" s="524"/>
      <c r="N44" s="495"/>
      <c r="O44" s="522"/>
      <c r="P44" s="523"/>
      <c r="Q44" s="443"/>
      <c r="R44" s="451"/>
      <c r="S44" s="525"/>
      <c r="T44" s="523"/>
      <c r="U44" s="526"/>
      <c r="V44" s="505"/>
      <c r="W44" s="525"/>
      <c r="X44" s="523"/>
      <c r="Y44" s="526"/>
      <c r="Z44" s="505"/>
      <c r="AA44" s="492"/>
      <c r="AB44" s="502"/>
      <c r="AC44" s="506"/>
      <c r="AD44" s="504"/>
      <c r="AE44" s="492">
        <v>2</v>
      </c>
      <c r="AF44" s="502"/>
      <c r="AG44" s="506">
        <v>2</v>
      </c>
      <c r="AH44" s="504">
        <v>5</v>
      </c>
      <c r="AI44" s="408"/>
      <c r="AJ44" s="409"/>
      <c r="AK44" s="413"/>
      <c r="AL44" s="418"/>
      <c r="AM44" s="415"/>
      <c r="AN44" s="416"/>
      <c r="AO44" s="413"/>
      <c r="AP44" s="417"/>
      <c r="AQ44" s="420">
        <v>6</v>
      </c>
      <c r="AR44" s="421"/>
      <c r="AS44" s="406"/>
    </row>
    <row r="45" spans="1:46" s="422" customFormat="1" ht="51" customHeight="1">
      <c r="A45" s="402" t="s">
        <v>234</v>
      </c>
      <c r="B45" s="499" t="s">
        <v>302</v>
      </c>
      <c r="C45" s="439" t="s">
        <v>289</v>
      </c>
      <c r="D45" s="421">
        <v>5</v>
      </c>
      <c r="E45" s="500">
        <f t="shared" ref="E45:E47" si="22">D45*30</f>
        <v>150</v>
      </c>
      <c r="F45" s="510">
        <f t="shared" ref="F45" si="23">G45+H45+I45</f>
        <v>64</v>
      </c>
      <c r="G45" s="406">
        <v>32</v>
      </c>
      <c r="H45" s="407">
        <v>16</v>
      </c>
      <c r="I45" s="406">
        <v>16</v>
      </c>
      <c r="J45" s="406">
        <f t="shared" ref="J45" si="24">E45-F45</f>
        <v>86</v>
      </c>
      <c r="K45" s="522"/>
      <c r="L45" s="523"/>
      <c r="M45" s="524"/>
      <c r="N45" s="495"/>
      <c r="O45" s="522"/>
      <c r="P45" s="523"/>
      <c r="Q45" s="443"/>
      <c r="R45" s="451"/>
      <c r="S45" s="441"/>
      <c r="T45" s="523"/>
      <c r="U45" s="443"/>
      <c r="V45" s="505"/>
      <c r="W45" s="441"/>
      <c r="X45" s="523"/>
      <c r="Y45" s="443"/>
      <c r="Z45" s="505"/>
      <c r="AA45" s="441"/>
      <c r="AB45" s="523"/>
      <c r="AC45" s="443"/>
      <c r="AD45" s="505"/>
      <c r="AE45" s="454">
        <v>2</v>
      </c>
      <c r="AF45" s="519">
        <v>1</v>
      </c>
      <c r="AG45" s="520">
        <v>1</v>
      </c>
      <c r="AH45" s="521">
        <v>5</v>
      </c>
      <c r="AI45" s="408"/>
      <c r="AJ45" s="409"/>
      <c r="AK45" s="413"/>
      <c r="AL45" s="418"/>
      <c r="AM45" s="415"/>
      <c r="AN45" s="416"/>
      <c r="AO45" s="413"/>
      <c r="AP45" s="417"/>
      <c r="AQ45" s="420">
        <v>6</v>
      </c>
      <c r="AR45" s="421"/>
      <c r="AS45" s="406"/>
    </row>
    <row r="46" spans="1:46" s="422" customFormat="1" ht="69" customHeight="1">
      <c r="A46" s="402" t="s">
        <v>235</v>
      </c>
      <c r="B46" s="472" t="s">
        <v>303</v>
      </c>
      <c r="C46" s="439" t="s">
        <v>289</v>
      </c>
      <c r="D46" s="421">
        <v>5</v>
      </c>
      <c r="E46" s="406">
        <f t="shared" si="22"/>
        <v>150</v>
      </c>
      <c r="F46" s="510">
        <f>G46+H46+I46</f>
        <v>64</v>
      </c>
      <c r="G46" s="406">
        <v>32</v>
      </c>
      <c r="H46" s="407">
        <v>32</v>
      </c>
      <c r="I46" s="406"/>
      <c r="J46" s="406">
        <f>E46-F46</f>
        <v>86</v>
      </c>
      <c r="K46" s="522"/>
      <c r="L46" s="523"/>
      <c r="M46" s="524"/>
      <c r="N46" s="495"/>
      <c r="O46" s="522"/>
      <c r="P46" s="523"/>
      <c r="Q46" s="443"/>
      <c r="R46" s="451"/>
      <c r="S46" s="525"/>
      <c r="T46" s="523"/>
      <c r="U46" s="524"/>
      <c r="V46" s="495"/>
      <c r="W46" s="525"/>
      <c r="X46" s="523"/>
      <c r="Y46" s="524"/>
      <c r="Z46" s="495"/>
      <c r="AA46" s="441"/>
      <c r="AB46" s="523"/>
      <c r="AC46" s="443"/>
      <c r="AD46" s="505"/>
      <c r="AE46" s="492">
        <v>2</v>
      </c>
      <c r="AF46" s="502">
        <v>2</v>
      </c>
      <c r="AG46" s="497"/>
      <c r="AH46" s="504">
        <v>5</v>
      </c>
      <c r="AI46" s="408"/>
      <c r="AJ46" s="409"/>
      <c r="AK46" s="413"/>
      <c r="AL46" s="418"/>
      <c r="AM46" s="415"/>
      <c r="AN46" s="416"/>
      <c r="AO46" s="413"/>
      <c r="AP46" s="417"/>
      <c r="AQ46" s="420">
        <v>6</v>
      </c>
      <c r="AR46" s="421"/>
      <c r="AS46" s="406"/>
    </row>
    <row r="47" spans="1:46" s="422" customFormat="1" ht="66" customHeight="1" thickBot="1">
      <c r="A47" s="402" t="s">
        <v>236</v>
      </c>
      <c r="B47" s="472" t="s">
        <v>304</v>
      </c>
      <c r="C47" s="439" t="s">
        <v>305</v>
      </c>
      <c r="D47" s="407">
        <v>5</v>
      </c>
      <c r="E47" s="406">
        <f t="shared" si="22"/>
        <v>150</v>
      </c>
      <c r="F47" s="510">
        <f>G47+H47+I47</f>
        <v>64</v>
      </c>
      <c r="G47" s="406">
        <v>32</v>
      </c>
      <c r="H47" s="407"/>
      <c r="I47" s="406">
        <v>32</v>
      </c>
      <c r="J47" s="406">
        <f>E47-F47</f>
        <v>86</v>
      </c>
      <c r="K47" s="522"/>
      <c r="L47" s="442"/>
      <c r="M47" s="527"/>
      <c r="N47" s="495"/>
      <c r="O47" s="522"/>
      <c r="P47" s="442"/>
      <c r="Q47" s="526"/>
      <c r="R47" s="451"/>
      <c r="S47" s="441"/>
      <c r="T47" s="442"/>
      <c r="U47" s="443"/>
      <c r="V47" s="528"/>
      <c r="W47" s="441"/>
      <c r="X47" s="442"/>
      <c r="Y47" s="443"/>
      <c r="Z47" s="528"/>
      <c r="AA47" s="441"/>
      <c r="AB47" s="442"/>
      <c r="AC47" s="443"/>
      <c r="AD47" s="528"/>
      <c r="AE47" s="496"/>
      <c r="AF47" s="493"/>
      <c r="AG47" s="497"/>
      <c r="AH47" s="498"/>
      <c r="AI47" s="496">
        <v>2</v>
      </c>
      <c r="AJ47" s="493"/>
      <c r="AK47" s="497">
        <v>2</v>
      </c>
      <c r="AL47" s="498">
        <v>5</v>
      </c>
      <c r="AM47" s="415"/>
      <c r="AN47" s="416"/>
      <c r="AO47" s="413"/>
      <c r="AP47" s="417"/>
      <c r="AQ47" s="529">
        <v>7</v>
      </c>
      <c r="AR47" s="421"/>
      <c r="AS47" s="406"/>
    </row>
    <row r="48" spans="1:46" ht="19.5" customHeight="1" thickBot="1">
      <c r="A48" s="297"/>
      <c r="B48" s="283" t="s">
        <v>206</v>
      </c>
      <c r="C48" s="298"/>
      <c r="D48" s="299">
        <v>35</v>
      </c>
      <c r="E48" s="300">
        <f>SUM(E49:E60)</f>
        <v>900</v>
      </c>
      <c r="F48" s="300"/>
      <c r="G48" s="301"/>
      <c r="H48" s="300"/>
      <c r="I48" s="301"/>
      <c r="J48" s="300"/>
      <c r="K48" s="704">
        <f>SUM(K49:M60)</f>
        <v>0</v>
      </c>
      <c r="L48" s="561"/>
      <c r="M48" s="562"/>
      <c r="N48" s="300">
        <f>SUM(N49:N60)</f>
        <v>0</v>
      </c>
      <c r="O48" s="704">
        <f>SUM(O49:Q60)</f>
        <v>0</v>
      </c>
      <c r="P48" s="561"/>
      <c r="Q48" s="562"/>
      <c r="R48" s="302">
        <f>SUM(R49:R60)</f>
        <v>0</v>
      </c>
      <c r="S48" s="704">
        <f>SUM(S49:U60)</f>
        <v>0</v>
      </c>
      <c r="T48" s="561"/>
      <c r="U48" s="562"/>
      <c r="V48" s="300">
        <f>SUM(V49:V60)</f>
        <v>0</v>
      </c>
      <c r="W48" s="704">
        <f>SUM(W49:Y60)</f>
        <v>0</v>
      </c>
      <c r="X48" s="561"/>
      <c r="Y48" s="562"/>
      <c r="Z48" s="302">
        <f>SUM(Z49:Z60)</f>
        <v>0</v>
      </c>
      <c r="AA48" s="704">
        <f>SUM(AA49:AC60)</f>
        <v>0</v>
      </c>
      <c r="AB48" s="561"/>
      <c r="AC48" s="562"/>
      <c r="AD48" s="300">
        <f>SUM(AD49:AD60)</f>
        <v>5</v>
      </c>
      <c r="AE48" s="704">
        <f>SUM(AE49:AG60)</f>
        <v>0</v>
      </c>
      <c r="AF48" s="561"/>
      <c r="AG48" s="562"/>
      <c r="AH48" s="300">
        <f>SUM(AH49:AH60)</f>
        <v>5</v>
      </c>
      <c r="AI48" s="704">
        <f>SUM(AI49:AK60)</f>
        <v>0</v>
      </c>
      <c r="AJ48" s="561"/>
      <c r="AK48" s="562"/>
      <c r="AL48" s="300">
        <f>SUM(AL49:AL62)</f>
        <v>25</v>
      </c>
      <c r="AM48" s="704">
        <f>SUM(AM49:AO60)</f>
        <v>0</v>
      </c>
      <c r="AN48" s="561"/>
      <c r="AO48" s="562"/>
      <c r="AP48" s="300">
        <f>SUM(AP49:AP60)</f>
        <v>0</v>
      </c>
      <c r="AQ48" s="300"/>
      <c r="AR48" s="303"/>
      <c r="AS48" s="300"/>
      <c r="AT48" s="304"/>
    </row>
    <row r="49" spans="1:46" ht="46.5" customHeight="1">
      <c r="A49" s="305" t="s">
        <v>237</v>
      </c>
      <c r="B49" s="306"/>
      <c r="C49" s="296"/>
      <c r="D49" s="664">
        <v>5</v>
      </c>
      <c r="E49" s="664">
        <f>D49*30</f>
        <v>150</v>
      </c>
      <c r="F49" s="664">
        <f>G49+H49+I49</f>
        <v>0</v>
      </c>
      <c r="G49" s="713"/>
      <c r="H49" s="664"/>
      <c r="I49" s="713"/>
      <c r="J49" s="664">
        <f>E49-F49</f>
        <v>150</v>
      </c>
      <c r="K49" s="658"/>
      <c r="L49" s="660"/>
      <c r="M49" s="655"/>
      <c r="N49" s="661"/>
      <c r="O49" s="658"/>
      <c r="P49" s="660"/>
      <c r="Q49" s="655"/>
      <c r="R49" s="666"/>
      <c r="S49" s="671"/>
      <c r="T49" s="672"/>
      <c r="U49" s="667"/>
      <c r="V49" s="714"/>
      <c r="W49" s="671"/>
      <c r="X49" s="672"/>
      <c r="Y49" s="667"/>
      <c r="Z49" s="670"/>
      <c r="AA49" s="671"/>
      <c r="AB49" s="672"/>
      <c r="AC49" s="667"/>
      <c r="AD49" s="669">
        <v>5</v>
      </c>
      <c r="AE49" s="671"/>
      <c r="AF49" s="672"/>
      <c r="AG49" s="667"/>
      <c r="AH49" s="669"/>
      <c r="AI49" s="671"/>
      <c r="AJ49" s="672"/>
      <c r="AK49" s="667"/>
      <c r="AL49" s="669"/>
      <c r="AM49" s="671"/>
      <c r="AN49" s="672"/>
      <c r="AO49" s="667"/>
      <c r="AP49" s="669"/>
      <c r="AQ49" s="707"/>
      <c r="AR49" s="707"/>
      <c r="AS49" s="707"/>
      <c r="AT49" s="137"/>
    </row>
    <row r="50" spans="1:46" ht="42" customHeight="1">
      <c r="A50" s="294" t="s">
        <v>238</v>
      </c>
      <c r="B50" s="307"/>
      <c r="C50" s="165"/>
      <c r="D50" s="662"/>
      <c r="E50" s="662"/>
      <c r="F50" s="662"/>
      <c r="G50" s="665"/>
      <c r="H50" s="662"/>
      <c r="I50" s="665"/>
      <c r="J50" s="662"/>
      <c r="K50" s="659"/>
      <c r="L50" s="540"/>
      <c r="M50" s="656"/>
      <c r="N50" s="662"/>
      <c r="O50" s="659"/>
      <c r="P50" s="540"/>
      <c r="Q50" s="656"/>
      <c r="R50" s="662"/>
      <c r="S50" s="659"/>
      <c r="T50" s="540"/>
      <c r="U50" s="656"/>
      <c r="V50" s="662"/>
      <c r="W50" s="659"/>
      <c r="X50" s="540"/>
      <c r="Y50" s="656"/>
      <c r="Z50" s="662"/>
      <c r="AA50" s="659"/>
      <c r="AB50" s="540"/>
      <c r="AC50" s="656"/>
      <c r="AD50" s="662"/>
      <c r="AE50" s="659"/>
      <c r="AF50" s="540"/>
      <c r="AG50" s="656"/>
      <c r="AH50" s="662"/>
      <c r="AI50" s="659"/>
      <c r="AJ50" s="540"/>
      <c r="AK50" s="656"/>
      <c r="AL50" s="662"/>
      <c r="AM50" s="659"/>
      <c r="AN50" s="540"/>
      <c r="AO50" s="656"/>
      <c r="AP50" s="662"/>
      <c r="AQ50" s="662"/>
      <c r="AR50" s="662"/>
      <c r="AS50" s="662"/>
      <c r="AT50" s="137"/>
    </row>
    <row r="51" spans="1:46" ht="59.25" customHeight="1">
      <c r="A51" s="294" t="s">
        <v>239</v>
      </c>
      <c r="B51" s="307"/>
      <c r="C51" s="165"/>
      <c r="D51" s="657">
        <v>5</v>
      </c>
      <c r="E51" s="657">
        <f>D51*30</f>
        <v>150</v>
      </c>
      <c r="F51" s="657">
        <f>G51+H51+I51</f>
        <v>0</v>
      </c>
      <c r="G51" s="653"/>
      <c r="H51" s="657"/>
      <c r="I51" s="653"/>
      <c r="J51" s="657">
        <f>E51-F51</f>
        <v>150</v>
      </c>
      <c r="K51" s="658"/>
      <c r="L51" s="660"/>
      <c r="M51" s="655"/>
      <c r="N51" s="661"/>
      <c r="O51" s="658"/>
      <c r="P51" s="660"/>
      <c r="Q51" s="655"/>
      <c r="R51" s="666"/>
      <c r="S51" s="658"/>
      <c r="T51" s="660"/>
      <c r="U51" s="655"/>
      <c r="V51" s="661"/>
      <c r="W51" s="658"/>
      <c r="X51" s="660"/>
      <c r="Y51" s="655"/>
      <c r="Z51" s="661"/>
      <c r="AA51" s="658"/>
      <c r="AB51" s="660"/>
      <c r="AC51" s="655"/>
      <c r="AD51" s="663"/>
      <c r="AE51" s="658"/>
      <c r="AF51" s="660"/>
      <c r="AG51" s="655"/>
      <c r="AH51" s="663">
        <v>5</v>
      </c>
      <c r="AI51" s="658"/>
      <c r="AJ51" s="660"/>
      <c r="AK51" s="655"/>
      <c r="AL51" s="663"/>
      <c r="AM51" s="658"/>
      <c r="AN51" s="660"/>
      <c r="AO51" s="655"/>
      <c r="AP51" s="663"/>
      <c r="AQ51" s="664"/>
      <c r="AR51" s="664"/>
      <c r="AS51" s="664"/>
      <c r="AT51" s="137"/>
    </row>
    <row r="52" spans="1:46" ht="48" customHeight="1">
      <c r="A52" s="294" t="s">
        <v>240</v>
      </c>
      <c r="B52" s="307"/>
      <c r="C52" s="165"/>
      <c r="D52" s="662"/>
      <c r="E52" s="662"/>
      <c r="F52" s="662"/>
      <c r="G52" s="665"/>
      <c r="H52" s="662"/>
      <c r="I52" s="665"/>
      <c r="J52" s="662"/>
      <c r="K52" s="659"/>
      <c r="L52" s="540"/>
      <c r="M52" s="656"/>
      <c r="N52" s="662"/>
      <c r="O52" s="659"/>
      <c r="P52" s="540"/>
      <c r="Q52" s="656"/>
      <c r="R52" s="662"/>
      <c r="S52" s="659"/>
      <c r="T52" s="540"/>
      <c r="U52" s="656"/>
      <c r="V52" s="662"/>
      <c r="W52" s="659"/>
      <c r="X52" s="540"/>
      <c r="Y52" s="656"/>
      <c r="Z52" s="662"/>
      <c r="AA52" s="659"/>
      <c r="AB52" s="540"/>
      <c r="AC52" s="656"/>
      <c r="AD52" s="662"/>
      <c r="AE52" s="659"/>
      <c r="AF52" s="540"/>
      <c r="AG52" s="656"/>
      <c r="AH52" s="662"/>
      <c r="AI52" s="659"/>
      <c r="AJ52" s="540"/>
      <c r="AK52" s="656"/>
      <c r="AL52" s="662"/>
      <c r="AM52" s="659"/>
      <c r="AN52" s="540"/>
      <c r="AO52" s="656"/>
      <c r="AP52" s="662"/>
      <c r="AQ52" s="662"/>
      <c r="AR52" s="662"/>
      <c r="AS52" s="662"/>
      <c r="AT52" s="137"/>
    </row>
    <row r="53" spans="1:46" ht="58.5" customHeight="1">
      <c r="A53" s="294" t="s">
        <v>241</v>
      </c>
      <c r="B53" s="307"/>
      <c r="C53" s="165"/>
      <c r="D53" s="657">
        <v>5</v>
      </c>
      <c r="E53" s="657">
        <f>D53*30</f>
        <v>150</v>
      </c>
      <c r="F53" s="657">
        <f>G53+H53+I53</f>
        <v>0</v>
      </c>
      <c r="G53" s="653"/>
      <c r="H53" s="657"/>
      <c r="I53" s="653"/>
      <c r="J53" s="657">
        <f>E53-F53</f>
        <v>150</v>
      </c>
      <c r="K53" s="658"/>
      <c r="L53" s="660"/>
      <c r="M53" s="655"/>
      <c r="N53" s="661"/>
      <c r="O53" s="658"/>
      <c r="P53" s="660"/>
      <c r="Q53" s="655"/>
      <c r="R53" s="666"/>
      <c r="S53" s="658"/>
      <c r="T53" s="660"/>
      <c r="U53" s="655"/>
      <c r="V53" s="661"/>
      <c r="W53" s="658"/>
      <c r="X53" s="660"/>
      <c r="Y53" s="655"/>
      <c r="Z53" s="661"/>
      <c r="AA53" s="658"/>
      <c r="AB53" s="660"/>
      <c r="AC53" s="655"/>
      <c r="AD53" s="663"/>
      <c r="AE53" s="658"/>
      <c r="AF53" s="660"/>
      <c r="AG53" s="655"/>
      <c r="AH53" s="663"/>
      <c r="AI53" s="658"/>
      <c r="AJ53" s="660"/>
      <c r="AK53" s="655"/>
      <c r="AL53" s="663">
        <v>5</v>
      </c>
      <c r="AM53" s="658"/>
      <c r="AN53" s="660"/>
      <c r="AO53" s="655"/>
      <c r="AP53" s="663"/>
      <c r="AQ53" s="664"/>
      <c r="AR53" s="664"/>
      <c r="AS53" s="664"/>
      <c r="AT53" s="137"/>
    </row>
    <row r="54" spans="1:46" ht="75" customHeight="1">
      <c r="A54" s="294" t="s">
        <v>242</v>
      </c>
      <c r="B54" s="307"/>
      <c r="C54" s="165"/>
      <c r="D54" s="662"/>
      <c r="E54" s="662"/>
      <c r="F54" s="662"/>
      <c r="G54" s="665"/>
      <c r="H54" s="662"/>
      <c r="I54" s="665"/>
      <c r="J54" s="662"/>
      <c r="K54" s="659"/>
      <c r="L54" s="540"/>
      <c r="M54" s="656"/>
      <c r="N54" s="662"/>
      <c r="O54" s="659"/>
      <c r="P54" s="540"/>
      <c r="Q54" s="656"/>
      <c r="R54" s="662"/>
      <c r="S54" s="659"/>
      <c r="T54" s="540"/>
      <c r="U54" s="656"/>
      <c r="V54" s="662"/>
      <c r="W54" s="659"/>
      <c r="X54" s="540"/>
      <c r="Y54" s="656"/>
      <c r="Z54" s="662"/>
      <c r="AA54" s="659"/>
      <c r="AB54" s="540"/>
      <c r="AC54" s="656"/>
      <c r="AD54" s="662"/>
      <c r="AE54" s="659"/>
      <c r="AF54" s="540"/>
      <c r="AG54" s="656"/>
      <c r="AH54" s="662"/>
      <c r="AI54" s="659"/>
      <c r="AJ54" s="540"/>
      <c r="AK54" s="656"/>
      <c r="AL54" s="662"/>
      <c r="AM54" s="659"/>
      <c r="AN54" s="540"/>
      <c r="AO54" s="656"/>
      <c r="AP54" s="662"/>
      <c r="AQ54" s="662"/>
      <c r="AR54" s="662"/>
      <c r="AS54" s="662"/>
      <c r="AT54" s="137"/>
    </row>
    <row r="55" spans="1:46" ht="78" customHeight="1">
      <c r="A55" s="294" t="s">
        <v>243</v>
      </c>
      <c r="B55" s="307"/>
      <c r="C55" s="165"/>
      <c r="D55" s="657">
        <v>5</v>
      </c>
      <c r="E55" s="657">
        <f>D55*30</f>
        <v>150</v>
      </c>
      <c r="F55" s="657">
        <f>G55+H55+I55</f>
        <v>0</v>
      </c>
      <c r="G55" s="653"/>
      <c r="H55" s="657"/>
      <c r="I55" s="653"/>
      <c r="J55" s="657">
        <f>E55-F55</f>
        <v>150</v>
      </c>
      <c r="K55" s="658"/>
      <c r="L55" s="660"/>
      <c r="M55" s="655"/>
      <c r="N55" s="661"/>
      <c r="O55" s="658"/>
      <c r="P55" s="660"/>
      <c r="Q55" s="655"/>
      <c r="R55" s="666"/>
      <c r="S55" s="658"/>
      <c r="T55" s="660"/>
      <c r="U55" s="655"/>
      <c r="V55" s="661"/>
      <c r="W55" s="658"/>
      <c r="X55" s="660"/>
      <c r="Y55" s="655"/>
      <c r="Z55" s="661"/>
      <c r="AA55" s="658"/>
      <c r="AB55" s="660"/>
      <c r="AC55" s="655"/>
      <c r="AD55" s="663"/>
      <c r="AE55" s="658"/>
      <c r="AF55" s="660"/>
      <c r="AG55" s="655"/>
      <c r="AH55" s="663"/>
      <c r="AI55" s="658"/>
      <c r="AJ55" s="660"/>
      <c r="AK55" s="655"/>
      <c r="AL55" s="663">
        <v>5</v>
      </c>
      <c r="AM55" s="658"/>
      <c r="AN55" s="660"/>
      <c r="AO55" s="655"/>
      <c r="AP55" s="663"/>
      <c r="AQ55" s="664"/>
      <c r="AR55" s="664"/>
      <c r="AS55" s="664"/>
      <c r="AT55" s="137"/>
    </row>
    <row r="56" spans="1:46" ht="78.75" customHeight="1">
      <c r="A56" s="294" t="s">
        <v>244</v>
      </c>
      <c r="B56" s="308"/>
      <c r="C56" s="309"/>
      <c r="D56" s="573"/>
      <c r="E56" s="573"/>
      <c r="F56" s="573"/>
      <c r="G56" s="601"/>
      <c r="H56" s="573"/>
      <c r="I56" s="601"/>
      <c r="J56" s="573"/>
      <c r="K56" s="659"/>
      <c r="L56" s="540"/>
      <c r="M56" s="656"/>
      <c r="N56" s="662"/>
      <c r="O56" s="659"/>
      <c r="P56" s="540"/>
      <c r="Q56" s="656"/>
      <c r="R56" s="662"/>
      <c r="S56" s="659"/>
      <c r="T56" s="540"/>
      <c r="U56" s="656"/>
      <c r="V56" s="662"/>
      <c r="W56" s="659"/>
      <c r="X56" s="540"/>
      <c r="Y56" s="656"/>
      <c r="Z56" s="662"/>
      <c r="AA56" s="659"/>
      <c r="AB56" s="540"/>
      <c r="AC56" s="656"/>
      <c r="AD56" s="662"/>
      <c r="AE56" s="659"/>
      <c r="AF56" s="540"/>
      <c r="AG56" s="656"/>
      <c r="AH56" s="662"/>
      <c r="AI56" s="659"/>
      <c r="AJ56" s="540"/>
      <c r="AK56" s="656"/>
      <c r="AL56" s="662"/>
      <c r="AM56" s="659"/>
      <c r="AN56" s="540"/>
      <c r="AO56" s="656"/>
      <c r="AP56" s="662"/>
      <c r="AQ56" s="662"/>
      <c r="AR56" s="662"/>
      <c r="AS56" s="662"/>
      <c r="AT56" s="137"/>
    </row>
    <row r="57" spans="1:46" ht="78" customHeight="1">
      <c r="A57" s="294" t="s">
        <v>245</v>
      </c>
      <c r="B57" s="307"/>
      <c r="C57" s="165"/>
      <c r="D57" s="657">
        <v>5</v>
      </c>
      <c r="E57" s="657">
        <f>D57*30</f>
        <v>150</v>
      </c>
      <c r="F57" s="657">
        <f>G57+H57+I57</f>
        <v>0</v>
      </c>
      <c r="G57" s="653"/>
      <c r="H57" s="657"/>
      <c r="I57" s="653"/>
      <c r="J57" s="657">
        <f>E57-F57</f>
        <v>150</v>
      </c>
      <c r="K57" s="658"/>
      <c r="L57" s="660"/>
      <c r="M57" s="655"/>
      <c r="N57" s="661"/>
      <c r="O57" s="658"/>
      <c r="P57" s="660"/>
      <c r="Q57" s="655"/>
      <c r="R57" s="666"/>
      <c r="S57" s="658"/>
      <c r="T57" s="660"/>
      <c r="U57" s="655"/>
      <c r="V57" s="661"/>
      <c r="W57" s="658"/>
      <c r="X57" s="660"/>
      <c r="Y57" s="655"/>
      <c r="Z57" s="661"/>
      <c r="AA57" s="658"/>
      <c r="AB57" s="660"/>
      <c r="AC57" s="655"/>
      <c r="AD57" s="663"/>
      <c r="AE57" s="658"/>
      <c r="AF57" s="660"/>
      <c r="AG57" s="655"/>
      <c r="AH57" s="663"/>
      <c r="AI57" s="658"/>
      <c r="AJ57" s="660"/>
      <c r="AK57" s="655"/>
      <c r="AL57" s="663">
        <v>5</v>
      </c>
      <c r="AM57" s="658"/>
      <c r="AN57" s="660"/>
      <c r="AO57" s="655"/>
      <c r="AP57" s="663"/>
      <c r="AQ57" s="664"/>
      <c r="AR57" s="664"/>
      <c r="AS57" s="664"/>
      <c r="AT57" s="137"/>
    </row>
    <row r="58" spans="1:46" ht="78.75" customHeight="1">
      <c r="A58" s="294" t="s">
        <v>246</v>
      </c>
      <c r="B58" s="308"/>
      <c r="C58" s="309"/>
      <c r="D58" s="573"/>
      <c r="E58" s="573"/>
      <c r="F58" s="573"/>
      <c r="G58" s="601"/>
      <c r="H58" s="573"/>
      <c r="I58" s="601"/>
      <c r="J58" s="573"/>
      <c r="K58" s="659"/>
      <c r="L58" s="540"/>
      <c r="M58" s="656"/>
      <c r="N58" s="662"/>
      <c r="O58" s="659"/>
      <c r="P58" s="540"/>
      <c r="Q58" s="656"/>
      <c r="R58" s="662"/>
      <c r="S58" s="659"/>
      <c r="T58" s="540"/>
      <c r="U58" s="656"/>
      <c r="V58" s="662"/>
      <c r="W58" s="659"/>
      <c r="X58" s="540"/>
      <c r="Y58" s="656"/>
      <c r="Z58" s="662"/>
      <c r="AA58" s="659"/>
      <c r="AB58" s="540"/>
      <c r="AC58" s="656"/>
      <c r="AD58" s="662"/>
      <c r="AE58" s="659"/>
      <c r="AF58" s="540"/>
      <c r="AG58" s="656"/>
      <c r="AH58" s="662"/>
      <c r="AI58" s="659"/>
      <c r="AJ58" s="540"/>
      <c r="AK58" s="656"/>
      <c r="AL58" s="662"/>
      <c r="AM58" s="659"/>
      <c r="AN58" s="540"/>
      <c r="AO58" s="656"/>
      <c r="AP58" s="662"/>
      <c r="AQ58" s="662"/>
      <c r="AR58" s="662"/>
      <c r="AS58" s="662"/>
      <c r="AT58" s="137"/>
    </row>
    <row r="59" spans="1:46" ht="78" customHeight="1">
      <c r="A59" s="294" t="s">
        <v>247</v>
      </c>
      <c r="B59" s="378"/>
      <c r="C59" s="263"/>
      <c r="D59" s="652">
        <v>5</v>
      </c>
      <c r="E59" s="652">
        <f>D59*30</f>
        <v>150</v>
      </c>
      <c r="F59" s="652">
        <f>G59+H59+I59</f>
        <v>0</v>
      </c>
      <c r="G59" s="653"/>
      <c r="H59" s="652"/>
      <c r="I59" s="653"/>
      <c r="J59" s="652">
        <f>E59-F59</f>
        <v>150</v>
      </c>
      <c r="K59" s="644"/>
      <c r="L59" s="646"/>
      <c r="M59" s="648"/>
      <c r="N59" s="650"/>
      <c r="O59" s="644"/>
      <c r="P59" s="646"/>
      <c r="Q59" s="648"/>
      <c r="R59" s="674"/>
      <c r="S59" s="644"/>
      <c r="T59" s="646"/>
      <c r="U59" s="648"/>
      <c r="V59" s="650"/>
      <c r="W59" s="644"/>
      <c r="X59" s="646"/>
      <c r="Y59" s="648"/>
      <c r="Z59" s="650"/>
      <c r="AA59" s="644"/>
      <c r="AB59" s="646"/>
      <c r="AC59" s="648"/>
      <c r="AD59" s="676"/>
      <c r="AE59" s="644"/>
      <c r="AF59" s="646"/>
      <c r="AG59" s="648"/>
      <c r="AH59" s="676"/>
      <c r="AI59" s="644"/>
      <c r="AJ59" s="646"/>
      <c r="AK59" s="648"/>
      <c r="AL59" s="676">
        <v>5</v>
      </c>
      <c r="AM59" s="644"/>
      <c r="AN59" s="646"/>
      <c r="AO59" s="648"/>
      <c r="AP59" s="676"/>
      <c r="AQ59" s="652"/>
      <c r="AR59" s="652"/>
      <c r="AS59" s="652"/>
      <c r="AT59" s="137"/>
    </row>
    <row r="60" spans="1:46" ht="78.75" customHeight="1">
      <c r="A60" s="379" t="s">
        <v>248</v>
      </c>
      <c r="B60" s="380"/>
      <c r="C60" s="381"/>
      <c r="D60" s="651"/>
      <c r="E60" s="651"/>
      <c r="F60" s="651"/>
      <c r="G60" s="654"/>
      <c r="H60" s="651"/>
      <c r="I60" s="654"/>
      <c r="J60" s="651"/>
      <c r="K60" s="645"/>
      <c r="L60" s="647"/>
      <c r="M60" s="649"/>
      <c r="N60" s="651"/>
      <c r="O60" s="645"/>
      <c r="P60" s="647"/>
      <c r="Q60" s="649"/>
      <c r="R60" s="651"/>
      <c r="S60" s="645"/>
      <c r="T60" s="647"/>
      <c r="U60" s="649"/>
      <c r="V60" s="651"/>
      <c r="W60" s="645"/>
      <c r="X60" s="647"/>
      <c r="Y60" s="649"/>
      <c r="Z60" s="651"/>
      <c r="AA60" s="645"/>
      <c r="AB60" s="647"/>
      <c r="AC60" s="649"/>
      <c r="AD60" s="651"/>
      <c r="AE60" s="645"/>
      <c r="AF60" s="647"/>
      <c r="AG60" s="649"/>
      <c r="AH60" s="651"/>
      <c r="AI60" s="645"/>
      <c r="AJ60" s="647"/>
      <c r="AK60" s="649"/>
      <c r="AL60" s="651"/>
      <c r="AM60" s="645"/>
      <c r="AN60" s="647"/>
      <c r="AO60" s="649"/>
      <c r="AP60" s="651"/>
      <c r="AQ60" s="651"/>
      <c r="AR60" s="651"/>
      <c r="AS60" s="651"/>
      <c r="AT60" s="137"/>
    </row>
    <row r="61" spans="1:46" ht="62.25" customHeight="1">
      <c r="A61" s="376" t="s">
        <v>249</v>
      </c>
      <c r="B61" s="377"/>
      <c r="C61" s="296"/>
      <c r="D61" s="675">
        <v>5</v>
      </c>
      <c r="E61" s="675">
        <f>D61*30</f>
        <v>150</v>
      </c>
      <c r="F61" s="675">
        <f>G61+H61+I61</f>
        <v>0</v>
      </c>
      <c r="G61" s="681"/>
      <c r="H61" s="675"/>
      <c r="I61" s="681"/>
      <c r="J61" s="675">
        <f>E61-F61</f>
        <v>150</v>
      </c>
      <c r="K61" s="658"/>
      <c r="L61" s="660"/>
      <c r="M61" s="655"/>
      <c r="N61" s="683"/>
      <c r="O61" s="658"/>
      <c r="P61" s="660"/>
      <c r="Q61" s="655"/>
      <c r="R61" s="679"/>
      <c r="S61" s="658"/>
      <c r="T61" s="660"/>
      <c r="U61" s="655"/>
      <c r="V61" s="683"/>
      <c r="W61" s="658"/>
      <c r="X61" s="660"/>
      <c r="Y61" s="655"/>
      <c r="Z61" s="683"/>
      <c r="AA61" s="658"/>
      <c r="AB61" s="660"/>
      <c r="AC61" s="655"/>
      <c r="AD61" s="673"/>
      <c r="AE61" s="658"/>
      <c r="AF61" s="660"/>
      <c r="AG61" s="655"/>
      <c r="AH61" s="673"/>
      <c r="AI61" s="658"/>
      <c r="AJ61" s="660"/>
      <c r="AK61" s="655"/>
      <c r="AL61" s="673">
        <v>5</v>
      </c>
      <c r="AM61" s="658"/>
      <c r="AN61" s="660"/>
      <c r="AO61" s="655"/>
      <c r="AP61" s="673"/>
      <c r="AQ61" s="675"/>
      <c r="AR61" s="675"/>
      <c r="AS61" s="675"/>
      <c r="AT61" s="64"/>
    </row>
    <row r="62" spans="1:46" ht="77.25" customHeight="1">
      <c r="A62" s="312" t="s">
        <v>250</v>
      </c>
      <c r="B62" s="310"/>
      <c r="C62" s="311"/>
      <c r="D62" s="571"/>
      <c r="E62" s="571"/>
      <c r="F62" s="571"/>
      <c r="G62" s="682"/>
      <c r="H62" s="571"/>
      <c r="I62" s="682"/>
      <c r="J62" s="571"/>
      <c r="K62" s="677"/>
      <c r="L62" s="678"/>
      <c r="M62" s="668"/>
      <c r="N62" s="571"/>
      <c r="O62" s="677"/>
      <c r="P62" s="678"/>
      <c r="Q62" s="668"/>
      <c r="R62" s="571"/>
      <c r="S62" s="677"/>
      <c r="T62" s="678"/>
      <c r="U62" s="668"/>
      <c r="V62" s="571"/>
      <c r="W62" s="677"/>
      <c r="X62" s="678"/>
      <c r="Y62" s="668"/>
      <c r="Z62" s="571"/>
      <c r="AA62" s="677"/>
      <c r="AB62" s="678"/>
      <c r="AC62" s="668"/>
      <c r="AD62" s="571"/>
      <c r="AE62" s="677"/>
      <c r="AF62" s="678"/>
      <c r="AG62" s="668"/>
      <c r="AH62" s="571"/>
      <c r="AI62" s="677"/>
      <c r="AJ62" s="678"/>
      <c r="AK62" s="668"/>
      <c r="AL62" s="571"/>
      <c r="AM62" s="677"/>
      <c r="AN62" s="678"/>
      <c r="AO62" s="668"/>
      <c r="AP62" s="571"/>
      <c r="AQ62" s="571"/>
      <c r="AR62" s="571"/>
      <c r="AS62" s="571"/>
      <c r="AT62" s="64"/>
    </row>
    <row r="63" spans="1:46" ht="42.75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64"/>
    </row>
    <row r="64" spans="1:46" ht="20.25" customHeight="1">
      <c r="A64" s="632" t="s">
        <v>196</v>
      </c>
      <c r="B64" s="531"/>
      <c r="C64" s="532"/>
      <c r="D64" s="632" t="s">
        <v>197</v>
      </c>
      <c r="E64" s="531"/>
      <c r="F64" s="531"/>
      <c r="G64" s="531"/>
      <c r="H64" s="531"/>
      <c r="I64" s="531"/>
      <c r="J64" s="531"/>
      <c r="K64" s="531"/>
      <c r="L64" s="532"/>
      <c r="M64" s="234"/>
      <c r="N64" s="234"/>
      <c r="O64" s="234"/>
      <c r="P64" s="234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  <c r="AF64" s="236"/>
      <c r="AG64" s="236"/>
      <c r="AH64" s="236"/>
      <c r="AI64" s="236"/>
      <c r="AJ64" s="236"/>
      <c r="AK64" s="236"/>
      <c r="AL64" s="236"/>
      <c r="AM64" s="236"/>
      <c r="AN64" s="236"/>
      <c r="AO64" s="236"/>
      <c r="AP64" s="236"/>
      <c r="AQ64" s="236"/>
      <c r="AR64" s="236"/>
      <c r="AS64" s="236"/>
      <c r="AT64" s="64"/>
    </row>
    <row r="65" spans="1:46" ht="18.75" customHeight="1">
      <c r="A65" s="622" t="s">
        <v>198</v>
      </c>
      <c r="B65" s="531"/>
      <c r="C65" s="532"/>
      <c r="D65" s="91" t="s">
        <v>199</v>
      </c>
      <c r="E65" s="91"/>
      <c r="F65" s="110"/>
      <c r="G65" s="110"/>
      <c r="H65" s="137"/>
      <c r="I65" s="110"/>
      <c r="J65" s="137"/>
      <c r="K65" s="110"/>
      <c r="L65" s="110"/>
      <c r="M65" s="110"/>
      <c r="N65" s="137"/>
      <c r="O65" s="91"/>
      <c r="P65" s="91"/>
      <c r="Q65" s="91"/>
      <c r="R65" s="91" t="s">
        <v>251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7"/>
    </row>
    <row r="66" spans="1:46" ht="32.25" customHeight="1">
      <c r="A66" s="64"/>
      <c r="B66" s="64"/>
      <c r="C66" s="64"/>
      <c r="D66" s="64"/>
      <c r="E66" s="64"/>
      <c r="F66" s="64"/>
      <c r="G66" s="64"/>
      <c r="H66" s="91"/>
      <c r="I66" s="64"/>
      <c r="J66" s="64"/>
      <c r="K66" s="64"/>
      <c r="L66" s="64"/>
      <c r="M66" s="64"/>
      <c r="N66" s="64"/>
      <c r="O66" s="64"/>
      <c r="P66" s="91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</row>
    <row r="67" spans="1:46" ht="20.25" customHeight="1">
      <c r="A67" s="632"/>
      <c r="B67" s="531"/>
      <c r="C67" s="531"/>
      <c r="D67" s="531"/>
      <c r="E67" s="531"/>
      <c r="F67" s="532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680"/>
      <c r="R67" s="531"/>
      <c r="S67" s="531"/>
      <c r="T67" s="531"/>
      <c r="U67" s="531"/>
      <c r="V67" s="531"/>
      <c r="W67" s="531"/>
      <c r="X67" s="531"/>
      <c r="Y67" s="531"/>
      <c r="Z67" s="531"/>
      <c r="AA67" s="531"/>
      <c r="AB67" s="531"/>
      <c r="AC67" s="531"/>
      <c r="AD67" s="531"/>
      <c r="AE67" s="531"/>
      <c r="AF67" s="531"/>
      <c r="AG67" s="531"/>
      <c r="AH67" s="531"/>
      <c r="AI67" s="531"/>
      <c r="AJ67" s="531"/>
      <c r="AK67" s="531"/>
      <c r="AL67" s="531"/>
      <c r="AM67" s="531"/>
      <c r="AN67" s="531"/>
      <c r="AO67" s="531"/>
      <c r="AP67" s="531"/>
      <c r="AQ67" s="531"/>
      <c r="AR67" s="531"/>
      <c r="AS67" s="532"/>
      <c r="AT67" s="64"/>
    </row>
    <row r="68" spans="1:46" ht="18.75" customHeight="1">
      <c r="A68" s="91"/>
      <c r="B68" s="91"/>
      <c r="C68" s="91"/>
      <c r="D68" s="91"/>
      <c r="E68" s="91"/>
      <c r="F68" s="110"/>
      <c r="G68" s="110"/>
      <c r="H68" s="137"/>
      <c r="I68" s="110"/>
      <c r="J68" s="137"/>
      <c r="K68" s="110"/>
      <c r="L68" s="110"/>
      <c r="M68" s="110"/>
      <c r="N68" s="137"/>
      <c r="O68" s="91"/>
      <c r="P68" s="91"/>
      <c r="Q68" s="91"/>
      <c r="R68" s="229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7"/>
    </row>
    <row r="69" spans="1:46" ht="19.5" customHeight="1">
      <c r="A69" s="623"/>
      <c r="B69" s="531"/>
      <c r="C69" s="531"/>
      <c r="D69" s="531"/>
      <c r="E69" s="531"/>
      <c r="F69" s="531"/>
      <c r="G69" s="531"/>
      <c r="H69" s="532"/>
      <c r="I69" s="64"/>
      <c r="J69" s="64"/>
      <c r="K69" s="64"/>
      <c r="L69" s="64"/>
      <c r="M69" s="91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</row>
    <row r="70" spans="1:46" ht="12.75" customHeigh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</row>
    <row r="71" spans="1:46" ht="12.75" customHeight="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</row>
    <row r="72" spans="1:46" ht="12.7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</row>
    <row r="73" spans="1:46" ht="12.75" customHeight="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</row>
    <row r="74" spans="1:46" ht="12.75" customHeight="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</row>
    <row r="75" spans="1:46" ht="12.75" customHeight="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</row>
    <row r="76" spans="1:46" ht="12.75" customHeight="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</row>
    <row r="77" spans="1:46" ht="12.75" customHeight="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</row>
    <row r="78" spans="1:46" ht="12.75" customHeight="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</row>
    <row r="79" spans="1:46" ht="12.75" customHeight="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</row>
    <row r="80" spans="1:46" ht="12.75" customHeight="1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</row>
    <row r="81" spans="1:46" ht="12.75" customHeight="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</row>
    <row r="82" spans="1:46" ht="12.75" customHeight="1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</row>
    <row r="83" spans="1:46" ht="12.75" customHeight="1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</row>
    <row r="84" spans="1:46" ht="12.75" customHeight="1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</row>
    <row r="85" spans="1:46" ht="12.75" customHeight="1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</row>
    <row r="86" spans="1:46" ht="12.75" customHeight="1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</row>
    <row r="87" spans="1:46" ht="12.75" customHeight="1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</row>
    <row r="88" spans="1:46" ht="12.75" customHeight="1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</row>
    <row r="89" spans="1:46" ht="12.75" customHeight="1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</row>
    <row r="90" spans="1:46" ht="12.75" customHeight="1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</row>
    <row r="91" spans="1:46" ht="12.75" customHeight="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</row>
    <row r="92" spans="1:46" ht="12.75" customHeight="1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</row>
    <row r="93" spans="1:46" ht="12.75" customHeight="1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</row>
    <row r="94" spans="1:46" ht="12.75" customHeight="1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</row>
    <row r="95" spans="1:46" ht="12.75" customHeight="1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</row>
    <row r="96" spans="1:46" ht="12.75" customHeight="1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</row>
    <row r="97" spans="1:46" ht="12.75" customHeight="1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</row>
    <row r="98" spans="1:46" ht="12.75" customHeight="1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</row>
    <row r="99" spans="1:46" ht="12.75" customHeight="1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</row>
    <row r="100" spans="1:46" ht="12.75" customHeight="1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</row>
    <row r="101" spans="1:46" ht="12.75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</row>
    <row r="102" spans="1:46" ht="12.75" customHeight="1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</row>
    <row r="103" spans="1:46" ht="12.7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</row>
    <row r="104" spans="1:46" ht="12.75" customHeight="1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</row>
    <row r="105" spans="1:46" ht="12.75" customHeigh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</row>
    <row r="106" spans="1:46" ht="12.75" customHeight="1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</row>
    <row r="107" spans="1:46" ht="12.75" customHeight="1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</row>
    <row r="108" spans="1:46" ht="12.75" customHeight="1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</row>
    <row r="109" spans="1:46" ht="12.75" customHeight="1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</row>
    <row r="110" spans="1:46" ht="12.75" customHeight="1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</row>
    <row r="111" spans="1:46" ht="12.75" customHeight="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</row>
    <row r="112" spans="1:46" ht="12.75" customHeight="1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</row>
    <row r="113" spans="1:46" ht="12.75" customHeight="1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</row>
    <row r="114" spans="1:46" ht="12.75" customHeight="1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</row>
    <row r="115" spans="1:46" ht="12.75" customHeight="1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</row>
    <row r="116" spans="1:46" ht="12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</row>
    <row r="117" spans="1:46" ht="12.75" customHeight="1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</row>
    <row r="118" spans="1:46" ht="12.75" customHeight="1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</row>
    <row r="119" spans="1:46" ht="12.7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</row>
    <row r="120" spans="1:46" ht="12.7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</row>
    <row r="121" spans="1:46" ht="12.7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</row>
    <row r="122" spans="1:46" ht="12.7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</row>
    <row r="123" spans="1:46" ht="12.7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</row>
    <row r="124" spans="1:46" ht="12.7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</row>
    <row r="125" spans="1:46" ht="12.7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</row>
    <row r="126" spans="1:46" ht="12.7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</row>
    <row r="127" spans="1:46" ht="12.7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</row>
    <row r="128" spans="1:46" ht="12.7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</row>
    <row r="129" spans="1:46" ht="12.7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</row>
    <row r="130" spans="1:46" ht="12.7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</row>
    <row r="131" spans="1:46" ht="12.7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</row>
    <row r="132" spans="1:46" ht="12.7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</row>
    <row r="133" spans="1:46" ht="12.7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</row>
    <row r="134" spans="1:46" ht="12.7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</row>
    <row r="135" spans="1:46" ht="12.7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</row>
    <row r="136" spans="1:46" ht="12.75" customHeight="1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</row>
    <row r="137" spans="1:46" ht="12.75" customHeight="1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</row>
    <row r="138" spans="1:46" ht="12.75" customHeight="1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</row>
    <row r="139" spans="1:46" ht="12.75" customHeight="1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</row>
    <row r="140" spans="1:46" ht="12.75" customHeigh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</row>
    <row r="141" spans="1:46" ht="12.75" customHeight="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</row>
    <row r="142" spans="1:46" ht="12.75" customHeight="1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</row>
    <row r="143" spans="1:46" ht="12.75" customHeight="1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</row>
    <row r="144" spans="1:46" ht="12.75" customHeight="1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</row>
    <row r="145" spans="1:46" ht="12.75" customHeight="1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</row>
    <row r="146" spans="1:46" ht="12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</row>
    <row r="147" spans="1:46" ht="12.75" customHeight="1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</row>
    <row r="148" spans="1:46" ht="12.75" customHeight="1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</row>
    <row r="149" spans="1:46" ht="12.75" customHeight="1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</row>
    <row r="150" spans="1:46" ht="12.75" customHeight="1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</row>
    <row r="151" spans="1:46" ht="12.75" customHeight="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</row>
    <row r="152" spans="1:46" ht="12.75" customHeight="1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</row>
    <row r="153" spans="1:46" ht="12.75" customHeight="1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</row>
    <row r="154" spans="1:46" ht="12.75" customHeight="1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</row>
    <row r="155" spans="1:46" ht="12.75" customHeight="1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</row>
    <row r="156" spans="1:46" ht="12.75" customHeight="1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T156" s="64"/>
    </row>
    <row r="157" spans="1:46" ht="12.75" customHeight="1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</row>
    <row r="158" spans="1:46" ht="12.75" customHeight="1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</row>
    <row r="159" spans="1:46" ht="12.75" customHeight="1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</row>
    <row r="160" spans="1:46" ht="12.75" customHeight="1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</row>
    <row r="161" spans="1:46" ht="12.75" customHeight="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</row>
    <row r="162" spans="1:46" ht="12.75" customHeight="1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</row>
    <row r="163" spans="1:46" ht="12.75" customHeight="1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</row>
    <row r="164" spans="1:46" ht="12.75" customHeight="1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</row>
    <row r="165" spans="1:46" ht="12.75" customHeight="1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</row>
    <row r="166" spans="1:46" ht="12.75" customHeight="1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</row>
    <row r="167" spans="1:46" ht="12.75" customHeight="1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</row>
    <row r="168" spans="1:46" ht="12.75" customHeight="1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</row>
    <row r="169" spans="1:46" ht="12.75" customHeight="1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</row>
    <row r="170" spans="1:46" ht="12.75" customHeight="1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</row>
    <row r="171" spans="1:46" ht="12.75" customHeight="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</row>
    <row r="172" spans="1:46" ht="12.75" customHeight="1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</row>
    <row r="173" spans="1:46" ht="12.75" customHeight="1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</row>
    <row r="174" spans="1:46" ht="12.75" customHeight="1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</row>
    <row r="175" spans="1:46" ht="12.75" customHeigh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</row>
    <row r="176" spans="1:46" ht="12.75" customHeight="1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  <c r="AT176" s="64"/>
    </row>
    <row r="177" spans="1:46" ht="12.75" customHeight="1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</row>
    <row r="178" spans="1:46" ht="12.75" customHeight="1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</row>
    <row r="179" spans="1:46" ht="12.75" customHeight="1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</row>
    <row r="180" spans="1:46" ht="12.75" customHeight="1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</row>
    <row r="181" spans="1:46" ht="12.75" customHeight="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  <c r="AL181" s="64"/>
      <c r="AM181" s="64"/>
      <c r="AN181" s="64"/>
      <c r="AO181" s="64"/>
      <c r="AP181" s="64"/>
      <c r="AQ181" s="64"/>
      <c r="AR181" s="64"/>
      <c r="AS181" s="64"/>
      <c r="AT181" s="64"/>
    </row>
    <row r="182" spans="1:46" ht="12.75" customHeight="1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</row>
    <row r="183" spans="1:46" ht="12.75" customHeight="1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</row>
    <row r="184" spans="1:46" ht="12.75" customHeight="1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</row>
    <row r="185" spans="1:46" ht="12.75" customHeight="1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</row>
    <row r="186" spans="1:46" ht="12.75" customHeight="1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</row>
    <row r="187" spans="1:46" ht="12.75" customHeight="1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</row>
    <row r="188" spans="1:46" ht="12.75" customHeight="1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</row>
    <row r="189" spans="1:46" ht="12.75" customHeight="1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</row>
    <row r="190" spans="1:46" ht="12.75" customHeight="1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</row>
    <row r="191" spans="1:46" ht="12.75" customHeight="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</row>
    <row r="192" spans="1:46" ht="12.75" customHeight="1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</row>
    <row r="193" spans="1:46" ht="12.75" customHeight="1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</row>
    <row r="194" spans="1:46" ht="12.75" customHeight="1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</row>
    <row r="195" spans="1:46" ht="12.75" customHeight="1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</row>
    <row r="196" spans="1:46" ht="12.75" customHeight="1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</row>
    <row r="197" spans="1:46" ht="12.75" customHeight="1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</row>
    <row r="198" spans="1:46" ht="12.75" customHeight="1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</row>
    <row r="199" spans="1:46" ht="12.75" customHeight="1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</row>
    <row r="200" spans="1:46" ht="12.75" customHeight="1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</row>
    <row r="201" spans="1:46" ht="12.75" customHeight="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</row>
    <row r="202" spans="1:46" ht="12.75" customHeight="1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</row>
    <row r="203" spans="1:46" ht="12.75" customHeight="1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</row>
    <row r="204" spans="1:46" ht="12.75" customHeight="1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</row>
    <row r="205" spans="1:46" ht="12.75" customHeight="1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</row>
    <row r="206" spans="1:46" ht="12.75" customHeight="1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</row>
    <row r="207" spans="1:46" ht="12.75" customHeight="1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</row>
    <row r="208" spans="1:46" ht="12.75" customHeight="1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</row>
    <row r="209" spans="1:46" ht="12.75" customHeight="1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</row>
    <row r="210" spans="1:46" ht="12.75" customHeigh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</row>
    <row r="211" spans="1:46" ht="12.75" customHeight="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</row>
    <row r="212" spans="1:46" ht="12.75" customHeight="1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</row>
    <row r="213" spans="1:46" ht="12.75" customHeight="1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</row>
    <row r="214" spans="1:46" ht="12.75" customHeight="1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</row>
    <row r="215" spans="1:46" ht="12.75" customHeight="1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</row>
    <row r="216" spans="1:46" ht="12.75" customHeight="1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</row>
    <row r="217" spans="1:46" ht="12.75" customHeight="1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</row>
    <row r="218" spans="1:46" ht="12.75" customHeight="1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</row>
    <row r="219" spans="1:46" ht="12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</row>
    <row r="220" spans="1:46" ht="12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</row>
    <row r="221" spans="1:46" ht="12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</row>
    <row r="222" spans="1:46" ht="12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</row>
    <row r="223" spans="1:46" ht="12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</row>
    <row r="224" spans="1:46" ht="12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</row>
    <row r="225" spans="1:46" ht="12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</row>
    <row r="226" spans="1:46" ht="12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</row>
    <row r="227" spans="1:46" ht="12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</row>
    <row r="228" spans="1:46" ht="12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</row>
    <row r="229" spans="1:46" ht="12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</row>
    <row r="230" spans="1:46" ht="12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</row>
    <row r="231" spans="1:46" ht="12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</row>
    <row r="232" spans="1:46" ht="12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</row>
    <row r="233" spans="1:46" ht="12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</row>
    <row r="234" spans="1:46" ht="12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</row>
    <row r="235" spans="1:46" ht="12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</row>
    <row r="236" spans="1:46" ht="12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</row>
    <row r="237" spans="1:46" ht="12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</row>
    <row r="238" spans="1:46" ht="12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</row>
    <row r="239" spans="1:46" ht="12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</row>
    <row r="240" spans="1:46" ht="12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</row>
    <row r="241" spans="1:46" ht="12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</row>
    <row r="242" spans="1:46" ht="12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</row>
    <row r="243" spans="1:46" ht="12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</row>
    <row r="244" spans="1:46" ht="12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</row>
    <row r="245" spans="1:46" ht="12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</row>
    <row r="246" spans="1:46" ht="12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</row>
    <row r="247" spans="1:46" ht="12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</row>
    <row r="248" spans="1:46" ht="12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</row>
    <row r="249" spans="1:46" ht="12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</row>
    <row r="250" spans="1:46" ht="12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</row>
    <row r="251" spans="1:46" ht="12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</row>
    <row r="252" spans="1:46" ht="12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</row>
    <row r="253" spans="1:46" ht="12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</row>
    <row r="254" spans="1:46" ht="12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</row>
    <row r="255" spans="1:46" ht="12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</row>
    <row r="256" spans="1:46" ht="12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</row>
    <row r="257" spans="1:46" ht="12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</row>
    <row r="258" spans="1:46" ht="12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</row>
    <row r="259" spans="1:46" ht="12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</row>
    <row r="260" spans="1:46" ht="12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</row>
    <row r="261" spans="1:46" ht="12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</row>
    <row r="262" spans="1:46" ht="12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</row>
    <row r="263" spans="1:46" ht="12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</row>
    <row r="264" spans="1:46" ht="12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</row>
    <row r="265" spans="1:46" ht="12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</row>
    <row r="266" spans="1:46" ht="12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</row>
    <row r="267" spans="1:46" ht="12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</row>
    <row r="268" spans="1:46" ht="12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</row>
    <row r="269" spans="1:46" ht="12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</row>
    <row r="270" spans="1:46" ht="12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</row>
    <row r="271" spans="1:46" ht="12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</row>
    <row r="272" spans="1:46" ht="12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</row>
    <row r="273" spans="1:46" ht="12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</row>
    <row r="274" spans="1:46" ht="12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</row>
    <row r="275" spans="1:46" ht="12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</row>
    <row r="276" spans="1:46" ht="12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</row>
    <row r="277" spans="1:46" ht="12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</row>
    <row r="278" spans="1:46" ht="12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</row>
    <row r="279" spans="1:46" ht="12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</row>
    <row r="280" spans="1:46" ht="12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</row>
    <row r="281" spans="1:46" ht="12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</row>
    <row r="282" spans="1:46" ht="12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</row>
    <row r="283" spans="1:46" ht="12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</row>
    <row r="284" spans="1:46" ht="12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</row>
    <row r="285" spans="1:46" ht="12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</row>
    <row r="286" spans="1:46" ht="12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</row>
    <row r="287" spans="1:46" ht="12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</row>
    <row r="288" spans="1:46" ht="12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</row>
    <row r="289" spans="1:46" ht="12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</row>
    <row r="290" spans="1:46" ht="12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</row>
    <row r="291" spans="1:46" ht="12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</row>
    <row r="292" spans="1:46" ht="12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</row>
    <row r="293" spans="1:46" ht="12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</row>
    <row r="294" spans="1:46" ht="12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</row>
    <row r="295" spans="1:46" ht="12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</row>
    <row r="296" spans="1:46" ht="12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</row>
    <row r="297" spans="1:46" ht="12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</row>
    <row r="298" spans="1:46" ht="12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</row>
    <row r="299" spans="1:46" ht="12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</row>
    <row r="300" spans="1:46" ht="12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</row>
    <row r="301" spans="1:46" ht="12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</row>
    <row r="302" spans="1:46" ht="12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</row>
    <row r="303" spans="1:46" ht="12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</row>
    <row r="304" spans="1:46" ht="12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</row>
    <row r="305" spans="1:46" ht="12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</row>
    <row r="306" spans="1:46" ht="12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</row>
    <row r="307" spans="1:46" ht="12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</row>
    <row r="308" spans="1:46" ht="12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</row>
    <row r="309" spans="1:46" ht="12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</row>
    <row r="310" spans="1:46" ht="12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</row>
    <row r="311" spans="1:46" ht="12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</row>
    <row r="312" spans="1:46" ht="12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</row>
    <row r="313" spans="1:46" ht="12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</row>
    <row r="314" spans="1:46" ht="12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</row>
    <row r="315" spans="1:46" ht="12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</row>
    <row r="316" spans="1:46" ht="12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</row>
    <row r="317" spans="1:46" ht="12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</row>
    <row r="318" spans="1:46" ht="12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</row>
    <row r="319" spans="1:46" ht="12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</row>
    <row r="320" spans="1:46" ht="12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</row>
    <row r="321" spans="1:46" ht="12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</row>
    <row r="322" spans="1:46" ht="12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</row>
    <row r="323" spans="1:46" ht="12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</row>
    <row r="324" spans="1:46" ht="12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</row>
    <row r="325" spans="1:46" ht="12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</row>
    <row r="326" spans="1:46" ht="12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</row>
    <row r="327" spans="1:46" ht="12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</row>
    <row r="328" spans="1:46" ht="12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</row>
    <row r="329" spans="1:46" ht="12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</row>
    <row r="330" spans="1:46" ht="12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</row>
    <row r="331" spans="1:46" ht="12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</row>
    <row r="332" spans="1:46" ht="12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</row>
    <row r="333" spans="1:46" ht="12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</row>
    <row r="334" spans="1:46" ht="12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</row>
    <row r="335" spans="1:46" ht="12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</row>
    <row r="336" spans="1:46" ht="12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</row>
    <row r="337" spans="1:46" ht="12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</row>
    <row r="338" spans="1:46" ht="12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</row>
    <row r="339" spans="1:46" ht="12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</row>
    <row r="340" spans="1:46" ht="12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</row>
    <row r="341" spans="1:46" ht="12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</row>
    <row r="342" spans="1:46" ht="12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</row>
    <row r="343" spans="1:46" ht="12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</row>
    <row r="344" spans="1:46" ht="12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</row>
    <row r="345" spans="1:46" ht="12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</row>
    <row r="346" spans="1:46" ht="12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</row>
    <row r="347" spans="1:46" ht="12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</row>
    <row r="348" spans="1:46" ht="12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</row>
    <row r="349" spans="1:46" ht="12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</row>
    <row r="350" spans="1:46" ht="12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</row>
    <row r="351" spans="1:46" ht="12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</row>
    <row r="352" spans="1:46" ht="12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</row>
    <row r="353" spans="1:46" ht="12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</row>
    <row r="354" spans="1:46" ht="12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</row>
    <row r="355" spans="1:46" ht="12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</row>
    <row r="356" spans="1:46" ht="12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</row>
    <row r="357" spans="1:46" ht="12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</row>
    <row r="358" spans="1:46" ht="12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</row>
    <row r="359" spans="1:46" ht="12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</row>
    <row r="360" spans="1:46" ht="12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</row>
    <row r="361" spans="1:46" ht="12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  <c r="AL361" s="64"/>
      <c r="AM361" s="64"/>
      <c r="AN361" s="64"/>
      <c r="AO361" s="64"/>
      <c r="AP361" s="64"/>
      <c r="AQ361" s="64"/>
      <c r="AR361" s="64"/>
      <c r="AS361" s="64"/>
      <c r="AT361" s="64"/>
    </row>
    <row r="362" spans="1:46" ht="12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  <c r="AL362" s="64"/>
      <c r="AM362" s="64"/>
      <c r="AN362" s="64"/>
      <c r="AO362" s="64"/>
      <c r="AP362" s="64"/>
      <c r="AQ362" s="64"/>
      <c r="AR362" s="64"/>
      <c r="AS362" s="64"/>
      <c r="AT362" s="64"/>
    </row>
    <row r="363" spans="1:46" ht="12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  <c r="AL363" s="64"/>
      <c r="AM363" s="64"/>
      <c r="AN363" s="64"/>
      <c r="AO363" s="64"/>
      <c r="AP363" s="64"/>
      <c r="AQ363" s="64"/>
      <c r="AR363" s="64"/>
      <c r="AS363" s="64"/>
      <c r="AT363" s="64"/>
    </row>
    <row r="364" spans="1:46" ht="12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  <c r="AL364" s="64"/>
      <c r="AM364" s="64"/>
      <c r="AN364" s="64"/>
      <c r="AO364" s="64"/>
      <c r="AP364" s="64"/>
      <c r="AQ364" s="64"/>
      <c r="AR364" s="64"/>
      <c r="AS364" s="64"/>
      <c r="AT364" s="64"/>
    </row>
    <row r="365" spans="1:46" ht="12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  <c r="AL365" s="64"/>
      <c r="AM365" s="64"/>
      <c r="AN365" s="64"/>
      <c r="AO365" s="64"/>
      <c r="AP365" s="64"/>
      <c r="AQ365" s="64"/>
      <c r="AR365" s="64"/>
      <c r="AS365" s="64"/>
      <c r="AT365" s="64"/>
    </row>
    <row r="366" spans="1:46" ht="12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  <c r="AL366" s="64"/>
      <c r="AM366" s="64"/>
      <c r="AN366" s="64"/>
      <c r="AO366" s="64"/>
      <c r="AP366" s="64"/>
      <c r="AQ366" s="64"/>
      <c r="AR366" s="64"/>
      <c r="AS366" s="64"/>
      <c r="AT366" s="64"/>
    </row>
    <row r="367" spans="1:46" ht="12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4"/>
      <c r="AT367" s="64"/>
    </row>
    <row r="368" spans="1:46" ht="12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  <c r="AL368" s="64"/>
      <c r="AM368" s="64"/>
      <c r="AN368" s="64"/>
      <c r="AO368" s="64"/>
      <c r="AP368" s="64"/>
      <c r="AQ368" s="64"/>
      <c r="AR368" s="64"/>
      <c r="AS368" s="64"/>
      <c r="AT368" s="64"/>
    </row>
    <row r="369" spans="1:46" ht="12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4"/>
      <c r="AT369" s="64"/>
    </row>
    <row r="370" spans="1:46" ht="12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  <c r="AL370" s="64"/>
      <c r="AM370" s="64"/>
      <c r="AN370" s="64"/>
      <c r="AO370" s="64"/>
      <c r="AP370" s="64"/>
      <c r="AQ370" s="64"/>
      <c r="AR370" s="64"/>
      <c r="AS370" s="64"/>
      <c r="AT370" s="64"/>
    </row>
    <row r="371" spans="1:46" ht="12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  <c r="AL371" s="64"/>
      <c r="AM371" s="64"/>
      <c r="AN371" s="64"/>
      <c r="AO371" s="64"/>
      <c r="AP371" s="64"/>
      <c r="AQ371" s="64"/>
      <c r="AR371" s="64"/>
      <c r="AS371" s="64"/>
      <c r="AT371" s="64"/>
    </row>
    <row r="372" spans="1:46" ht="12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  <c r="AL372" s="64"/>
      <c r="AM372" s="64"/>
      <c r="AN372" s="64"/>
      <c r="AO372" s="64"/>
      <c r="AP372" s="64"/>
      <c r="AQ372" s="64"/>
      <c r="AR372" s="64"/>
      <c r="AS372" s="64"/>
      <c r="AT372" s="64"/>
    </row>
    <row r="373" spans="1:46" ht="12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  <c r="AL373" s="64"/>
      <c r="AM373" s="64"/>
      <c r="AN373" s="64"/>
      <c r="AO373" s="64"/>
      <c r="AP373" s="64"/>
      <c r="AQ373" s="64"/>
      <c r="AR373" s="64"/>
      <c r="AS373" s="64"/>
      <c r="AT373" s="64"/>
    </row>
    <row r="374" spans="1:46" ht="12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  <c r="AL374" s="64"/>
      <c r="AM374" s="64"/>
      <c r="AN374" s="64"/>
      <c r="AO374" s="64"/>
      <c r="AP374" s="64"/>
      <c r="AQ374" s="64"/>
      <c r="AR374" s="64"/>
      <c r="AS374" s="64"/>
      <c r="AT374" s="64"/>
    </row>
    <row r="375" spans="1:46" ht="12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  <c r="AL375" s="64"/>
      <c r="AM375" s="64"/>
      <c r="AN375" s="64"/>
      <c r="AO375" s="64"/>
      <c r="AP375" s="64"/>
      <c r="AQ375" s="64"/>
      <c r="AR375" s="64"/>
      <c r="AS375" s="64"/>
      <c r="AT375" s="64"/>
    </row>
    <row r="376" spans="1:46" ht="12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  <c r="AL376" s="64"/>
      <c r="AM376" s="64"/>
      <c r="AN376" s="64"/>
      <c r="AO376" s="64"/>
      <c r="AP376" s="64"/>
      <c r="AQ376" s="64"/>
      <c r="AR376" s="64"/>
      <c r="AS376" s="64"/>
      <c r="AT376" s="64"/>
    </row>
    <row r="377" spans="1:46" ht="12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  <c r="AL377" s="64"/>
      <c r="AM377" s="64"/>
      <c r="AN377" s="64"/>
      <c r="AO377" s="64"/>
      <c r="AP377" s="64"/>
      <c r="AQ377" s="64"/>
      <c r="AR377" s="64"/>
      <c r="AS377" s="64"/>
      <c r="AT377" s="64"/>
    </row>
    <row r="378" spans="1:46" ht="12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  <c r="AL378" s="64"/>
      <c r="AM378" s="64"/>
      <c r="AN378" s="64"/>
      <c r="AO378" s="64"/>
      <c r="AP378" s="64"/>
      <c r="AQ378" s="64"/>
      <c r="AR378" s="64"/>
      <c r="AS378" s="64"/>
      <c r="AT378" s="64"/>
    </row>
    <row r="379" spans="1:46" ht="12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  <c r="AL379" s="64"/>
      <c r="AM379" s="64"/>
      <c r="AN379" s="64"/>
      <c r="AO379" s="64"/>
      <c r="AP379" s="64"/>
      <c r="AQ379" s="64"/>
      <c r="AR379" s="64"/>
      <c r="AS379" s="64"/>
      <c r="AT379" s="64"/>
    </row>
    <row r="380" spans="1:46" ht="12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  <c r="AL380" s="64"/>
      <c r="AM380" s="64"/>
      <c r="AN380" s="64"/>
      <c r="AO380" s="64"/>
      <c r="AP380" s="64"/>
      <c r="AQ380" s="64"/>
      <c r="AR380" s="64"/>
      <c r="AS380" s="64"/>
      <c r="AT380" s="64"/>
    </row>
    <row r="381" spans="1:46" ht="12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  <c r="AL381" s="64"/>
      <c r="AM381" s="64"/>
      <c r="AN381" s="64"/>
      <c r="AO381" s="64"/>
      <c r="AP381" s="64"/>
      <c r="AQ381" s="64"/>
      <c r="AR381" s="64"/>
      <c r="AS381" s="64"/>
      <c r="AT381" s="64"/>
    </row>
    <row r="382" spans="1:46" ht="12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  <c r="AL382" s="64"/>
      <c r="AM382" s="64"/>
      <c r="AN382" s="64"/>
      <c r="AO382" s="64"/>
      <c r="AP382" s="64"/>
      <c r="AQ382" s="64"/>
      <c r="AR382" s="64"/>
      <c r="AS382" s="64"/>
      <c r="AT382" s="64"/>
    </row>
    <row r="383" spans="1:46" ht="12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  <c r="AT383" s="64"/>
    </row>
    <row r="384" spans="1:46" ht="12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  <c r="AL384" s="64"/>
      <c r="AM384" s="64"/>
      <c r="AN384" s="64"/>
      <c r="AO384" s="64"/>
      <c r="AP384" s="64"/>
      <c r="AQ384" s="64"/>
      <c r="AR384" s="64"/>
      <c r="AS384" s="64"/>
      <c r="AT384" s="64"/>
    </row>
    <row r="385" spans="1:46" ht="12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  <c r="AL385" s="64"/>
      <c r="AM385" s="64"/>
      <c r="AN385" s="64"/>
      <c r="AO385" s="64"/>
      <c r="AP385" s="64"/>
      <c r="AQ385" s="64"/>
      <c r="AR385" s="64"/>
      <c r="AS385" s="64"/>
      <c r="AT385" s="64"/>
    </row>
    <row r="386" spans="1:46" ht="12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  <c r="AL386" s="64"/>
      <c r="AM386" s="64"/>
      <c r="AN386" s="64"/>
      <c r="AO386" s="64"/>
      <c r="AP386" s="64"/>
      <c r="AQ386" s="64"/>
      <c r="AR386" s="64"/>
      <c r="AS386" s="64"/>
      <c r="AT386" s="64"/>
    </row>
    <row r="387" spans="1:46" ht="12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  <c r="AL387" s="64"/>
      <c r="AM387" s="64"/>
      <c r="AN387" s="64"/>
      <c r="AO387" s="64"/>
      <c r="AP387" s="64"/>
      <c r="AQ387" s="64"/>
      <c r="AR387" s="64"/>
      <c r="AS387" s="64"/>
      <c r="AT387" s="64"/>
    </row>
    <row r="388" spans="1:46" ht="12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  <c r="AL388" s="64"/>
      <c r="AM388" s="64"/>
      <c r="AN388" s="64"/>
      <c r="AO388" s="64"/>
      <c r="AP388" s="64"/>
      <c r="AQ388" s="64"/>
      <c r="AR388" s="64"/>
      <c r="AS388" s="64"/>
      <c r="AT388" s="64"/>
    </row>
    <row r="389" spans="1:46" ht="12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  <c r="AL389" s="64"/>
      <c r="AM389" s="64"/>
      <c r="AN389" s="64"/>
      <c r="AO389" s="64"/>
      <c r="AP389" s="64"/>
      <c r="AQ389" s="64"/>
      <c r="AR389" s="64"/>
      <c r="AS389" s="64"/>
      <c r="AT389" s="64"/>
    </row>
    <row r="390" spans="1:46" ht="12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  <c r="AL390" s="64"/>
      <c r="AM390" s="64"/>
      <c r="AN390" s="64"/>
      <c r="AO390" s="64"/>
      <c r="AP390" s="64"/>
      <c r="AQ390" s="64"/>
      <c r="AR390" s="64"/>
      <c r="AS390" s="64"/>
      <c r="AT390" s="64"/>
    </row>
    <row r="391" spans="1:46" ht="12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  <c r="AL391" s="64"/>
      <c r="AM391" s="64"/>
      <c r="AN391" s="64"/>
      <c r="AO391" s="64"/>
      <c r="AP391" s="64"/>
      <c r="AQ391" s="64"/>
      <c r="AR391" s="64"/>
      <c r="AS391" s="64"/>
      <c r="AT391" s="64"/>
    </row>
    <row r="392" spans="1:46" ht="12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  <c r="AL392" s="64"/>
      <c r="AM392" s="64"/>
      <c r="AN392" s="64"/>
      <c r="AO392" s="64"/>
      <c r="AP392" s="64"/>
      <c r="AQ392" s="64"/>
      <c r="AR392" s="64"/>
      <c r="AS392" s="64"/>
      <c r="AT392" s="64"/>
    </row>
    <row r="393" spans="1:46" ht="12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  <c r="AL393" s="64"/>
      <c r="AM393" s="64"/>
      <c r="AN393" s="64"/>
      <c r="AO393" s="64"/>
      <c r="AP393" s="64"/>
      <c r="AQ393" s="64"/>
      <c r="AR393" s="64"/>
      <c r="AS393" s="64"/>
      <c r="AT393" s="64"/>
    </row>
    <row r="394" spans="1:46" ht="12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64"/>
      <c r="AM394" s="64"/>
      <c r="AN394" s="64"/>
      <c r="AO394" s="64"/>
      <c r="AP394" s="64"/>
      <c r="AQ394" s="64"/>
      <c r="AR394" s="64"/>
      <c r="AS394" s="64"/>
      <c r="AT394" s="64"/>
    </row>
    <row r="395" spans="1:46" ht="12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  <c r="AL395" s="64"/>
      <c r="AM395" s="64"/>
      <c r="AN395" s="64"/>
      <c r="AO395" s="64"/>
      <c r="AP395" s="64"/>
      <c r="AQ395" s="64"/>
      <c r="AR395" s="64"/>
      <c r="AS395" s="64"/>
      <c r="AT395" s="64"/>
    </row>
    <row r="396" spans="1:46" ht="12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  <c r="AL396" s="64"/>
      <c r="AM396" s="64"/>
      <c r="AN396" s="64"/>
      <c r="AO396" s="64"/>
      <c r="AP396" s="64"/>
      <c r="AQ396" s="64"/>
      <c r="AR396" s="64"/>
      <c r="AS396" s="64"/>
      <c r="AT396" s="64"/>
    </row>
    <row r="397" spans="1:46" ht="12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  <c r="AL397" s="64"/>
      <c r="AM397" s="64"/>
      <c r="AN397" s="64"/>
      <c r="AO397" s="64"/>
      <c r="AP397" s="64"/>
      <c r="AQ397" s="64"/>
      <c r="AR397" s="64"/>
      <c r="AS397" s="64"/>
      <c r="AT397" s="64"/>
    </row>
    <row r="398" spans="1:46" ht="12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  <c r="AL398" s="64"/>
      <c r="AM398" s="64"/>
      <c r="AN398" s="64"/>
      <c r="AO398" s="64"/>
      <c r="AP398" s="64"/>
      <c r="AQ398" s="64"/>
      <c r="AR398" s="64"/>
      <c r="AS398" s="64"/>
      <c r="AT398" s="64"/>
    </row>
    <row r="399" spans="1:46" ht="12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  <c r="AL399" s="64"/>
      <c r="AM399" s="64"/>
      <c r="AN399" s="64"/>
      <c r="AO399" s="64"/>
      <c r="AP399" s="64"/>
      <c r="AQ399" s="64"/>
      <c r="AR399" s="64"/>
      <c r="AS399" s="64"/>
      <c r="AT399" s="64"/>
    </row>
    <row r="400" spans="1:46" ht="12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  <c r="AL400" s="64"/>
      <c r="AM400" s="64"/>
      <c r="AN400" s="64"/>
      <c r="AO400" s="64"/>
      <c r="AP400" s="64"/>
      <c r="AQ400" s="64"/>
      <c r="AR400" s="64"/>
      <c r="AS400" s="64"/>
      <c r="AT400" s="64"/>
    </row>
    <row r="401" spans="1:46" ht="12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  <c r="AL401" s="64"/>
      <c r="AM401" s="64"/>
      <c r="AN401" s="64"/>
      <c r="AO401" s="64"/>
      <c r="AP401" s="64"/>
      <c r="AQ401" s="64"/>
      <c r="AR401" s="64"/>
      <c r="AS401" s="64"/>
      <c r="AT401" s="64"/>
    </row>
    <row r="402" spans="1:46" ht="12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  <c r="AL402" s="64"/>
      <c r="AM402" s="64"/>
      <c r="AN402" s="64"/>
      <c r="AO402" s="64"/>
      <c r="AP402" s="64"/>
      <c r="AQ402" s="64"/>
      <c r="AR402" s="64"/>
      <c r="AS402" s="64"/>
      <c r="AT402" s="64"/>
    </row>
    <row r="403" spans="1:46" ht="12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  <c r="AL403" s="64"/>
      <c r="AM403" s="64"/>
      <c r="AN403" s="64"/>
      <c r="AO403" s="64"/>
      <c r="AP403" s="64"/>
      <c r="AQ403" s="64"/>
      <c r="AR403" s="64"/>
      <c r="AS403" s="64"/>
      <c r="AT403" s="64"/>
    </row>
    <row r="404" spans="1:46" ht="12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  <c r="AL404" s="64"/>
      <c r="AM404" s="64"/>
      <c r="AN404" s="64"/>
      <c r="AO404" s="64"/>
      <c r="AP404" s="64"/>
      <c r="AQ404" s="64"/>
      <c r="AR404" s="64"/>
      <c r="AS404" s="64"/>
      <c r="AT404" s="64"/>
    </row>
    <row r="405" spans="1:46" ht="12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  <c r="AL405" s="64"/>
      <c r="AM405" s="64"/>
      <c r="AN405" s="64"/>
      <c r="AO405" s="64"/>
      <c r="AP405" s="64"/>
      <c r="AQ405" s="64"/>
      <c r="AR405" s="64"/>
      <c r="AS405" s="64"/>
      <c r="AT405" s="64"/>
    </row>
    <row r="406" spans="1:46" ht="12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  <c r="AL406" s="64"/>
      <c r="AM406" s="64"/>
      <c r="AN406" s="64"/>
      <c r="AO406" s="64"/>
      <c r="AP406" s="64"/>
      <c r="AQ406" s="64"/>
      <c r="AR406" s="64"/>
      <c r="AS406" s="64"/>
      <c r="AT406" s="64"/>
    </row>
    <row r="407" spans="1:46" ht="12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  <c r="AL407" s="64"/>
      <c r="AM407" s="64"/>
      <c r="AN407" s="64"/>
      <c r="AO407" s="64"/>
      <c r="AP407" s="64"/>
      <c r="AQ407" s="64"/>
      <c r="AR407" s="64"/>
      <c r="AS407" s="64"/>
      <c r="AT407" s="64"/>
    </row>
    <row r="408" spans="1:46" ht="12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  <c r="AL408" s="64"/>
      <c r="AM408" s="64"/>
      <c r="AN408" s="64"/>
      <c r="AO408" s="64"/>
      <c r="AP408" s="64"/>
      <c r="AQ408" s="64"/>
      <c r="AR408" s="64"/>
      <c r="AS408" s="64"/>
      <c r="AT408" s="64"/>
    </row>
    <row r="409" spans="1:46" ht="12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  <c r="AL409" s="64"/>
      <c r="AM409" s="64"/>
      <c r="AN409" s="64"/>
      <c r="AO409" s="64"/>
      <c r="AP409" s="64"/>
      <c r="AQ409" s="64"/>
      <c r="AR409" s="64"/>
      <c r="AS409" s="64"/>
      <c r="AT409" s="64"/>
    </row>
    <row r="410" spans="1:46" ht="12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  <c r="AL410" s="64"/>
      <c r="AM410" s="64"/>
      <c r="AN410" s="64"/>
      <c r="AO410" s="64"/>
      <c r="AP410" s="64"/>
      <c r="AQ410" s="64"/>
      <c r="AR410" s="64"/>
      <c r="AS410" s="64"/>
      <c r="AT410" s="64"/>
    </row>
    <row r="411" spans="1:46" ht="12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  <c r="AL411" s="64"/>
      <c r="AM411" s="64"/>
      <c r="AN411" s="64"/>
      <c r="AO411" s="64"/>
      <c r="AP411" s="64"/>
      <c r="AQ411" s="64"/>
      <c r="AR411" s="64"/>
      <c r="AS411" s="64"/>
      <c r="AT411" s="64"/>
    </row>
    <row r="412" spans="1:46" ht="12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  <c r="AL412" s="64"/>
      <c r="AM412" s="64"/>
      <c r="AN412" s="64"/>
      <c r="AO412" s="64"/>
      <c r="AP412" s="64"/>
      <c r="AQ412" s="64"/>
      <c r="AR412" s="64"/>
      <c r="AS412" s="64"/>
      <c r="AT412" s="64"/>
    </row>
    <row r="413" spans="1:46" ht="12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  <c r="AL413" s="64"/>
      <c r="AM413" s="64"/>
      <c r="AN413" s="64"/>
      <c r="AO413" s="64"/>
      <c r="AP413" s="64"/>
      <c r="AQ413" s="64"/>
      <c r="AR413" s="64"/>
      <c r="AS413" s="64"/>
      <c r="AT413" s="64"/>
    </row>
    <row r="414" spans="1:46" ht="12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  <c r="AL414" s="64"/>
      <c r="AM414" s="64"/>
      <c r="AN414" s="64"/>
      <c r="AO414" s="64"/>
      <c r="AP414" s="64"/>
      <c r="AQ414" s="64"/>
      <c r="AR414" s="64"/>
      <c r="AS414" s="64"/>
      <c r="AT414" s="64"/>
    </row>
    <row r="415" spans="1:46" ht="12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  <c r="AL415" s="64"/>
      <c r="AM415" s="64"/>
      <c r="AN415" s="64"/>
      <c r="AO415" s="64"/>
      <c r="AP415" s="64"/>
      <c r="AQ415" s="64"/>
      <c r="AR415" s="64"/>
      <c r="AS415" s="64"/>
      <c r="AT415" s="64"/>
    </row>
    <row r="416" spans="1:46" ht="12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  <c r="AL416" s="64"/>
      <c r="AM416" s="64"/>
      <c r="AN416" s="64"/>
      <c r="AO416" s="64"/>
      <c r="AP416" s="64"/>
      <c r="AQ416" s="64"/>
      <c r="AR416" s="64"/>
      <c r="AS416" s="64"/>
      <c r="AT416" s="64"/>
    </row>
    <row r="417" spans="1:46" ht="12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  <c r="AL417" s="64"/>
      <c r="AM417" s="64"/>
      <c r="AN417" s="64"/>
      <c r="AO417" s="64"/>
      <c r="AP417" s="64"/>
      <c r="AQ417" s="64"/>
      <c r="AR417" s="64"/>
      <c r="AS417" s="64"/>
      <c r="AT417" s="64"/>
    </row>
    <row r="418" spans="1:46" ht="12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  <c r="AT418" s="64"/>
    </row>
    <row r="419" spans="1:46" ht="12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  <c r="AL419" s="64"/>
      <c r="AM419" s="64"/>
      <c r="AN419" s="64"/>
      <c r="AO419" s="64"/>
      <c r="AP419" s="64"/>
      <c r="AQ419" s="64"/>
      <c r="AR419" s="64"/>
      <c r="AS419" s="64"/>
      <c r="AT419" s="64"/>
    </row>
    <row r="420" spans="1:46" ht="12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  <c r="AL420" s="64"/>
      <c r="AM420" s="64"/>
      <c r="AN420" s="64"/>
      <c r="AO420" s="64"/>
      <c r="AP420" s="64"/>
      <c r="AQ420" s="64"/>
      <c r="AR420" s="64"/>
      <c r="AS420" s="64"/>
      <c r="AT420" s="64"/>
    </row>
    <row r="421" spans="1:46" ht="12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  <c r="AL421" s="64"/>
      <c r="AM421" s="64"/>
      <c r="AN421" s="64"/>
      <c r="AO421" s="64"/>
      <c r="AP421" s="64"/>
      <c r="AQ421" s="64"/>
      <c r="AR421" s="64"/>
      <c r="AS421" s="64"/>
      <c r="AT421" s="64"/>
    </row>
    <row r="422" spans="1:46" ht="12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  <c r="AL422" s="64"/>
      <c r="AM422" s="64"/>
      <c r="AN422" s="64"/>
      <c r="AO422" s="64"/>
      <c r="AP422" s="64"/>
      <c r="AQ422" s="64"/>
      <c r="AR422" s="64"/>
      <c r="AS422" s="64"/>
      <c r="AT422" s="64"/>
    </row>
    <row r="423" spans="1:46" ht="12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  <c r="AL423" s="64"/>
      <c r="AM423" s="64"/>
      <c r="AN423" s="64"/>
      <c r="AO423" s="64"/>
      <c r="AP423" s="64"/>
      <c r="AQ423" s="64"/>
      <c r="AR423" s="64"/>
      <c r="AS423" s="64"/>
      <c r="AT423" s="64"/>
    </row>
    <row r="424" spans="1:46" ht="12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  <c r="AL424" s="64"/>
      <c r="AM424" s="64"/>
      <c r="AN424" s="64"/>
      <c r="AO424" s="64"/>
      <c r="AP424" s="64"/>
      <c r="AQ424" s="64"/>
      <c r="AR424" s="64"/>
      <c r="AS424" s="64"/>
      <c r="AT424" s="64"/>
    </row>
    <row r="425" spans="1:46" ht="12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  <c r="AL425" s="64"/>
      <c r="AM425" s="64"/>
      <c r="AN425" s="64"/>
      <c r="AO425" s="64"/>
      <c r="AP425" s="64"/>
      <c r="AQ425" s="64"/>
      <c r="AR425" s="64"/>
      <c r="AS425" s="64"/>
      <c r="AT425" s="64"/>
    </row>
    <row r="426" spans="1:46" ht="12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  <c r="AL426" s="64"/>
      <c r="AM426" s="64"/>
      <c r="AN426" s="64"/>
      <c r="AO426" s="64"/>
      <c r="AP426" s="64"/>
      <c r="AQ426" s="64"/>
      <c r="AR426" s="64"/>
      <c r="AS426" s="64"/>
      <c r="AT426" s="64"/>
    </row>
    <row r="427" spans="1:46" ht="12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  <c r="AL427" s="64"/>
      <c r="AM427" s="64"/>
      <c r="AN427" s="64"/>
      <c r="AO427" s="64"/>
      <c r="AP427" s="64"/>
      <c r="AQ427" s="64"/>
      <c r="AR427" s="64"/>
      <c r="AS427" s="64"/>
      <c r="AT427" s="64"/>
    </row>
    <row r="428" spans="1:46" ht="12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  <c r="AL428" s="64"/>
      <c r="AM428" s="64"/>
      <c r="AN428" s="64"/>
      <c r="AO428" s="64"/>
      <c r="AP428" s="64"/>
      <c r="AQ428" s="64"/>
      <c r="AR428" s="64"/>
      <c r="AS428" s="64"/>
      <c r="AT428" s="64"/>
    </row>
    <row r="429" spans="1:46" ht="12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  <c r="AL429" s="64"/>
      <c r="AM429" s="64"/>
      <c r="AN429" s="64"/>
      <c r="AO429" s="64"/>
      <c r="AP429" s="64"/>
      <c r="AQ429" s="64"/>
      <c r="AR429" s="64"/>
      <c r="AS429" s="64"/>
      <c r="AT429" s="64"/>
    </row>
    <row r="430" spans="1:46" ht="12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4"/>
      <c r="AT430" s="64"/>
    </row>
    <row r="431" spans="1:46" ht="12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  <c r="AL431" s="64"/>
      <c r="AM431" s="64"/>
      <c r="AN431" s="64"/>
      <c r="AO431" s="64"/>
      <c r="AP431" s="64"/>
      <c r="AQ431" s="64"/>
      <c r="AR431" s="64"/>
      <c r="AS431" s="64"/>
      <c r="AT431" s="64"/>
    </row>
    <row r="432" spans="1:46" ht="12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  <c r="AL432" s="64"/>
      <c r="AM432" s="64"/>
      <c r="AN432" s="64"/>
      <c r="AO432" s="64"/>
      <c r="AP432" s="64"/>
      <c r="AQ432" s="64"/>
      <c r="AR432" s="64"/>
      <c r="AS432" s="64"/>
      <c r="AT432" s="64"/>
    </row>
    <row r="433" spans="1:46" ht="12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  <c r="AL433" s="64"/>
      <c r="AM433" s="64"/>
      <c r="AN433" s="64"/>
      <c r="AO433" s="64"/>
      <c r="AP433" s="64"/>
      <c r="AQ433" s="64"/>
      <c r="AR433" s="64"/>
      <c r="AS433" s="64"/>
      <c r="AT433" s="64"/>
    </row>
    <row r="434" spans="1:46" ht="12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  <c r="AL434" s="64"/>
      <c r="AM434" s="64"/>
      <c r="AN434" s="64"/>
      <c r="AO434" s="64"/>
      <c r="AP434" s="64"/>
      <c r="AQ434" s="64"/>
      <c r="AR434" s="64"/>
      <c r="AS434" s="64"/>
      <c r="AT434" s="64"/>
    </row>
    <row r="435" spans="1:46" ht="12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  <c r="AL435" s="64"/>
      <c r="AM435" s="64"/>
      <c r="AN435" s="64"/>
      <c r="AO435" s="64"/>
      <c r="AP435" s="64"/>
      <c r="AQ435" s="64"/>
      <c r="AR435" s="64"/>
      <c r="AS435" s="64"/>
      <c r="AT435" s="64"/>
    </row>
    <row r="436" spans="1:46" ht="12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  <c r="AL436" s="64"/>
      <c r="AM436" s="64"/>
      <c r="AN436" s="64"/>
      <c r="AO436" s="64"/>
      <c r="AP436" s="64"/>
      <c r="AQ436" s="64"/>
      <c r="AR436" s="64"/>
      <c r="AS436" s="64"/>
      <c r="AT436" s="64"/>
    </row>
    <row r="437" spans="1:46" ht="12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  <c r="AL437" s="64"/>
      <c r="AM437" s="64"/>
      <c r="AN437" s="64"/>
      <c r="AO437" s="64"/>
      <c r="AP437" s="64"/>
      <c r="AQ437" s="64"/>
      <c r="AR437" s="64"/>
      <c r="AS437" s="64"/>
      <c r="AT437" s="64"/>
    </row>
    <row r="438" spans="1:46" ht="12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  <c r="AL438" s="64"/>
      <c r="AM438" s="64"/>
      <c r="AN438" s="64"/>
      <c r="AO438" s="64"/>
      <c r="AP438" s="64"/>
      <c r="AQ438" s="64"/>
      <c r="AR438" s="64"/>
      <c r="AS438" s="64"/>
      <c r="AT438" s="64"/>
    </row>
    <row r="439" spans="1:46" ht="12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  <c r="AL439" s="64"/>
      <c r="AM439" s="64"/>
      <c r="AN439" s="64"/>
      <c r="AO439" s="64"/>
      <c r="AP439" s="64"/>
      <c r="AQ439" s="64"/>
      <c r="AR439" s="64"/>
      <c r="AS439" s="64"/>
      <c r="AT439" s="64"/>
    </row>
    <row r="440" spans="1:46" ht="12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  <c r="AL440" s="64"/>
      <c r="AM440" s="64"/>
      <c r="AN440" s="64"/>
      <c r="AO440" s="64"/>
      <c r="AP440" s="64"/>
      <c r="AQ440" s="64"/>
      <c r="AR440" s="64"/>
      <c r="AS440" s="64"/>
      <c r="AT440" s="64"/>
    </row>
    <row r="441" spans="1:46" ht="12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  <c r="AL441" s="64"/>
      <c r="AM441" s="64"/>
      <c r="AN441" s="64"/>
      <c r="AO441" s="64"/>
      <c r="AP441" s="64"/>
      <c r="AQ441" s="64"/>
      <c r="AR441" s="64"/>
      <c r="AS441" s="64"/>
      <c r="AT441" s="64"/>
    </row>
    <row r="442" spans="1:46" ht="12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  <c r="AL442" s="64"/>
      <c r="AM442" s="64"/>
      <c r="AN442" s="64"/>
      <c r="AO442" s="64"/>
      <c r="AP442" s="64"/>
      <c r="AQ442" s="64"/>
      <c r="AR442" s="64"/>
      <c r="AS442" s="64"/>
      <c r="AT442" s="64"/>
    </row>
    <row r="443" spans="1:46" ht="12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  <c r="AR443" s="64"/>
      <c r="AS443" s="64"/>
      <c r="AT443" s="64"/>
    </row>
    <row r="444" spans="1:46" ht="12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  <c r="AL444" s="64"/>
      <c r="AM444" s="64"/>
      <c r="AN444" s="64"/>
      <c r="AO444" s="64"/>
      <c r="AP444" s="64"/>
      <c r="AQ444" s="64"/>
      <c r="AR444" s="64"/>
      <c r="AS444" s="64"/>
      <c r="AT444" s="64"/>
    </row>
    <row r="445" spans="1:46" ht="12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  <c r="AL445" s="64"/>
      <c r="AM445" s="64"/>
      <c r="AN445" s="64"/>
      <c r="AO445" s="64"/>
      <c r="AP445" s="64"/>
      <c r="AQ445" s="64"/>
      <c r="AR445" s="64"/>
      <c r="AS445" s="64"/>
      <c r="AT445" s="64"/>
    </row>
    <row r="446" spans="1:46" ht="12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  <c r="AL446" s="64"/>
      <c r="AM446" s="64"/>
      <c r="AN446" s="64"/>
      <c r="AO446" s="64"/>
      <c r="AP446" s="64"/>
      <c r="AQ446" s="64"/>
      <c r="AR446" s="64"/>
      <c r="AS446" s="64"/>
      <c r="AT446" s="64"/>
    </row>
    <row r="447" spans="1:46" ht="12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  <c r="AL447" s="64"/>
      <c r="AM447" s="64"/>
      <c r="AN447" s="64"/>
      <c r="AO447" s="64"/>
      <c r="AP447" s="64"/>
      <c r="AQ447" s="64"/>
      <c r="AR447" s="64"/>
      <c r="AS447" s="64"/>
      <c r="AT447" s="64"/>
    </row>
    <row r="448" spans="1:46" ht="12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  <c r="AL448" s="64"/>
      <c r="AM448" s="64"/>
      <c r="AN448" s="64"/>
      <c r="AO448" s="64"/>
      <c r="AP448" s="64"/>
      <c r="AQ448" s="64"/>
      <c r="AR448" s="64"/>
      <c r="AS448" s="64"/>
      <c r="AT448" s="64"/>
    </row>
    <row r="449" spans="1:46" ht="12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  <c r="AL449" s="64"/>
      <c r="AM449" s="64"/>
      <c r="AN449" s="64"/>
      <c r="AO449" s="64"/>
      <c r="AP449" s="64"/>
      <c r="AQ449" s="64"/>
      <c r="AR449" s="64"/>
      <c r="AS449" s="64"/>
      <c r="AT449" s="64"/>
    </row>
    <row r="450" spans="1:46" ht="12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  <c r="AL450" s="64"/>
      <c r="AM450" s="64"/>
      <c r="AN450" s="64"/>
      <c r="AO450" s="64"/>
      <c r="AP450" s="64"/>
      <c r="AQ450" s="64"/>
      <c r="AR450" s="64"/>
      <c r="AS450" s="64"/>
      <c r="AT450" s="64"/>
    </row>
    <row r="451" spans="1:46" ht="12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  <c r="AL451" s="64"/>
      <c r="AM451" s="64"/>
      <c r="AN451" s="64"/>
      <c r="AO451" s="64"/>
      <c r="AP451" s="64"/>
      <c r="AQ451" s="64"/>
      <c r="AR451" s="64"/>
      <c r="AS451" s="64"/>
      <c r="AT451" s="64"/>
    </row>
    <row r="452" spans="1:46" ht="12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  <c r="AL452" s="64"/>
      <c r="AM452" s="64"/>
      <c r="AN452" s="64"/>
      <c r="AO452" s="64"/>
      <c r="AP452" s="64"/>
      <c r="AQ452" s="64"/>
      <c r="AR452" s="64"/>
      <c r="AS452" s="64"/>
      <c r="AT452" s="64"/>
    </row>
    <row r="453" spans="1:46" ht="12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  <c r="AT453" s="64"/>
    </row>
    <row r="454" spans="1:46" ht="12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  <c r="AL454" s="64"/>
      <c r="AM454" s="64"/>
      <c r="AN454" s="64"/>
      <c r="AO454" s="64"/>
      <c r="AP454" s="64"/>
      <c r="AQ454" s="64"/>
      <c r="AR454" s="64"/>
      <c r="AS454" s="64"/>
      <c r="AT454" s="64"/>
    </row>
    <row r="455" spans="1:46" ht="12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  <c r="AL455" s="64"/>
      <c r="AM455" s="64"/>
      <c r="AN455" s="64"/>
      <c r="AO455" s="64"/>
      <c r="AP455" s="64"/>
      <c r="AQ455" s="64"/>
      <c r="AR455" s="64"/>
      <c r="AS455" s="64"/>
      <c r="AT455" s="64"/>
    </row>
    <row r="456" spans="1:46" ht="12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  <c r="AL456" s="64"/>
      <c r="AM456" s="64"/>
      <c r="AN456" s="64"/>
      <c r="AO456" s="64"/>
      <c r="AP456" s="64"/>
      <c r="AQ456" s="64"/>
      <c r="AR456" s="64"/>
      <c r="AS456" s="64"/>
      <c r="AT456" s="64"/>
    </row>
    <row r="457" spans="1:46" ht="12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  <c r="AL457" s="64"/>
      <c r="AM457" s="64"/>
      <c r="AN457" s="64"/>
      <c r="AO457" s="64"/>
      <c r="AP457" s="64"/>
      <c r="AQ457" s="64"/>
      <c r="AR457" s="64"/>
      <c r="AS457" s="64"/>
      <c r="AT457" s="64"/>
    </row>
    <row r="458" spans="1:46" ht="12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  <c r="AL458" s="64"/>
      <c r="AM458" s="64"/>
      <c r="AN458" s="64"/>
      <c r="AO458" s="64"/>
      <c r="AP458" s="64"/>
      <c r="AQ458" s="64"/>
      <c r="AR458" s="64"/>
      <c r="AS458" s="64"/>
      <c r="AT458" s="64"/>
    </row>
    <row r="459" spans="1:46" ht="12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64"/>
      <c r="AM459" s="64"/>
      <c r="AN459" s="64"/>
      <c r="AO459" s="64"/>
      <c r="AP459" s="64"/>
      <c r="AQ459" s="64"/>
      <c r="AR459" s="64"/>
      <c r="AS459" s="64"/>
      <c r="AT459" s="64"/>
    </row>
    <row r="460" spans="1:46" ht="12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  <c r="AL460" s="64"/>
      <c r="AM460" s="64"/>
      <c r="AN460" s="64"/>
      <c r="AO460" s="64"/>
      <c r="AP460" s="64"/>
      <c r="AQ460" s="64"/>
      <c r="AR460" s="64"/>
      <c r="AS460" s="64"/>
      <c r="AT460" s="64"/>
    </row>
    <row r="461" spans="1:46" ht="12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  <c r="AL461" s="64"/>
      <c r="AM461" s="64"/>
      <c r="AN461" s="64"/>
      <c r="AO461" s="64"/>
      <c r="AP461" s="64"/>
      <c r="AQ461" s="64"/>
      <c r="AR461" s="64"/>
      <c r="AS461" s="64"/>
      <c r="AT461" s="64"/>
    </row>
    <row r="462" spans="1:46" ht="12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  <c r="AL462" s="64"/>
      <c r="AM462" s="64"/>
      <c r="AN462" s="64"/>
      <c r="AO462" s="64"/>
      <c r="AP462" s="64"/>
      <c r="AQ462" s="64"/>
      <c r="AR462" s="64"/>
      <c r="AS462" s="64"/>
      <c r="AT462" s="64"/>
    </row>
    <row r="463" spans="1:46" ht="12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  <c r="AL463" s="64"/>
      <c r="AM463" s="64"/>
      <c r="AN463" s="64"/>
      <c r="AO463" s="64"/>
      <c r="AP463" s="64"/>
      <c r="AQ463" s="64"/>
      <c r="AR463" s="64"/>
      <c r="AS463" s="64"/>
      <c r="AT463" s="64"/>
    </row>
    <row r="464" spans="1:46" ht="12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  <c r="AL464" s="64"/>
      <c r="AM464" s="64"/>
      <c r="AN464" s="64"/>
      <c r="AO464" s="64"/>
      <c r="AP464" s="64"/>
      <c r="AQ464" s="64"/>
      <c r="AR464" s="64"/>
      <c r="AS464" s="64"/>
      <c r="AT464" s="64"/>
    </row>
    <row r="465" spans="1:46" ht="12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  <c r="AL465" s="64"/>
      <c r="AM465" s="64"/>
      <c r="AN465" s="64"/>
      <c r="AO465" s="64"/>
      <c r="AP465" s="64"/>
      <c r="AQ465" s="64"/>
      <c r="AR465" s="64"/>
      <c r="AS465" s="64"/>
      <c r="AT465" s="64"/>
    </row>
    <row r="466" spans="1:46" ht="12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  <c r="AL466" s="64"/>
      <c r="AM466" s="64"/>
      <c r="AN466" s="64"/>
      <c r="AO466" s="64"/>
      <c r="AP466" s="64"/>
      <c r="AQ466" s="64"/>
      <c r="AR466" s="64"/>
      <c r="AS466" s="64"/>
      <c r="AT466" s="64"/>
    </row>
    <row r="467" spans="1:46" ht="12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  <c r="AL467" s="64"/>
      <c r="AM467" s="64"/>
      <c r="AN467" s="64"/>
      <c r="AO467" s="64"/>
      <c r="AP467" s="64"/>
      <c r="AQ467" s="64"/>
      <c r="AR467" s="64"/>
      <c r="AS467" s="64"/>
      <c r="AT467" s="64"/>
    </row>
    <row r="468" spans="1:46" ht="12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  <c r="AL468" s="64"/>
      <c r="AM468" s="64"/>
      <c r="AN468" s="64"/>
      <c r="AO468" s="64"/>
      <c r="AP468" s="64"/>
      <c r="AQ468" s="64"/>
      <c r="AR468" s="64"/>
      <c r="AS468" s="64"/>
      <c r="AT468" s="64"/>
    </row>
    <row r="469" spans="1:46" ht="12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  <c r="AL469" s="64"/>
      <c r="AM469" s="64"/>
      <c r="AN469" s="64"/>
      <c r="AO469" s="64"/>
      <c r="AP469" s="64"/>
      <c r="AQ469" s="64"/>
      <c r="AR469" s="64"/>
      <c r="AS469" s="64"/>
      <c r="AT469" s="64"/>
    </row>
    <row r="470" spans="1:46" ht="12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  <c r="AL470" s="64"/>
      <c r="AM470" s="64"/>
      <c r="AN470" s="64"/>
      <c r="AO470" s="64"/>
      <c r="AP470" s="64"/>
      <c r="AQ470" s="64"/>
      <c r="AR470" s="64"/>
      <c r="AS470" s="64"/>
      <c r="AT470" s="64"/>
    </row>
    <row r="471" spans="1:46" ht="12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  <c r="AL471" s="64"/>
      <c r="AM471" s="64"/>
      <c r="AN471" s="64"/>
      <c r="AO471" s="64"/>
      <c r="AP471" s="64"/>
      <c r="AQ471" s="64"/>
      <c r="AR471" s="64"/>
      <c r="AS471" s="64"/>
      <c r="AT471" s="64"/>
    </row>
    <row r="472" spans="1:46" ht="12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</row>
    <row r="473" spans="1:46" ht="12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</row>
    <row r="474" spans="1:46" ht="12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  <c r="AL474" s="64"/>
      <c r="AM474" s="64"/>
      <c r="AN474" s="64"/>
      <c r="AO474" s="64"/>
      <c r="AP474" s="64"/>
      <c r="AQ474" s="64"/>
      <c r="AR474" s="64"/>
      <c r="AS474" s="64"/>
      <c r="AT474" s="64"/>
    </row>
    <row r="475" spans="1:46" ht="12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  <c r="AL475" s="64"/>
      <c r="AM475" s="64"/>
      <c r="AN475" s="64"/>
      <c r="AO475" s="64"/>
      <c r="AP475" s="64"/>
      <c r="AQ475" s="64"/>
      <c r="AR475" s="64"/>
      <c r="AS475" s="64"/>
      <c r="AT475" s="64"/>
    </row>
    <row r="476" spans="1:46" ht="12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</row>
    <row r="477" spans="1:46" ht="12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</row>
    <row r="478" spans="1:46" ht="12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  <c r="AL478" s="64"/>
      <c r="AM478" s="64"/>
      <c r="AN478" s="64"/>
      <c r="AO478" s="64"/>
      <c r="AP478" s="64"/>
      <c r="AQ478" s="64"/>
      <c r="AR478" s="64"/>
      <c r="AS478" s="64"/>
      <c r="AT478" s="64"/>
    </row>
    <row r="479" spans="1:46" ht="12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  <c r="AL479" s="64"/>
      <c r="AM479" s="64"/>
      <c r="AN479" s="64"/>
      <c r="AO479" s="64"/>
      <c r="AP479" s="64"/>
      <c r="AQ479" s="64"/>
      <c r="AR479" s="64"/>
      <c r="AS479" s="64"/>
      <c r="AT479" s="64"/>
    </row>
    <row r="480" spans="1:46" ht="12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  <c r="AL480" s="64"/>
      <c r="AM480" s="64"/>
      <c r="AN480" s="64"/>
      <c r="AO480" s="64"/>
      <c r="AP480" s="64"/>
      <c r="AQ480" s="64"/>
      <c r="AR480" s="64"/>
      <c r="AS480" s="64"/>
      <c r="AT480" s="64"/>
    </row>
    <row r="481" spans="1:46" ht="12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  <c r="AL481" s="64"/>
      <c r="AM481" s="64"/>
      <c r="AN481" s="64"/>
      <c r="AO481" s="64"/>
      <c r="AP481" s="64"/>
      <c r="AQ481" s="64"/>
      <c r="AR481" s="64"/>
      <c r="AS481" s="64"/>
      <c r="AT481" s="64"/>
    </row>
    <row r="482" spans="1:46" ht="12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  <c r="AL482" s="64"/>
      <c r="AM482" s="64"/>
      <c r="AN482" s="64"/>
      <c r="AO482" s="64"/>
      <c r="AP482" s="64"/>
      <c r="AQ482" s="64"/>
      <c r="AR482" s="64"/>
      <c r="AS482" s="64"/>
      <c r="AT482" s="64"/>
    </row>
    <row r="483" spans="1:46" ht="12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  <c r="AL483" s="64"/>
      <c r="AM483" s="64"/>
      <c r="AN483" s="64"/>
      <c r="AO483" s="64"/>
      <c r="AP483" s="64"/>
      <c r="AQ483" s="64"/>
      <c r="AR483" s="64"/>
      <c r="AS483" s="64"/>
      <c r="AT483" s="64"/>
    </row>
    <row r="484" spans="1:46" ht="12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  <c r="AL484" s="64"/>
      <c r="AM484" s="64"/>
      <c r="AN484" s="64"/>
      <c r="AO484" s="64"/>
      <c r="AP484" s="64"/>
      <c r="AQ484" s="64"/>
      <c r="AR484" s="64"/>
      <c r="AS484" s="64"/>
      <c r="AT484" s="64"/>
    </row>
    <row r="485" spans="1:46" ht="12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  <c r="AL485" s="64"/>
      <c r="AM485" s="64"/>
      <c r="AN485" s="64"/>
      <c r="AO485" s="64"/>
      <c r="AP485" s="64"/>
      <c r="AQ485" s="64"/>
      <c r="AR485" s="64"/>
      <c r="AS485" s="64"/>
      <c r="AT485" s="64"/>
    </row>
    <row r="486" spans="1:46" ht="12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  <c r="AL486" s="64"/>
      <c r="AM486" s="64"/>
      <c r="AN486" s="64"/>
      <c r="AO486" s="64"/>
      <c r="AP486" s="64"/>
      <c r="AQ486" s="64"/>
      <c r="AR486" s="64"/>
      <c r="AS486" s="64"/>
      <c r="AT486" s="64"/>
    </row>
    <row r="487" spans="1:46" ht="12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  <c r="AL487" s="64"/>
      <c r="AM487" s="64"/>
      <c r="AN487" s="64"/>
      <c r="AO487" s="64"/>
      <c r="AP487" s="64"/>
      <c r="AQ487" s="64"/>
      <c r="AR487" s="64"/>
      <c r="AS487" s="64"/>
      <c r="AT487" s="64"/>
    </row>
    <row r="488" spans="1:46" ht="12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  <c r="AT488" s="64"/>
    </row>
    <row r="489" spans="1:46" ht="12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  <c r="AL489" s="64"/>
      <c r="AM489" s="64"/>
      <c r="AN489" s="64"/>
      <c r="AO489" s="64"/>
      <c r="AP489" s="64"/>
      <c r="AQ489" s="64"/>
      <c r="AR489" s="64"/>
      <c r="AS489" s="64"/>
      <c r="AT489" s="64"/>
    </row>
    <row r="490" spans="1:46" ht="12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  <c r="AL490" s="64"/>
      <c r="AM490" s="64"/>
      <c r="AN490" s="64"/>
      <c r="AO490" s="64"/>
      <c r="AP490" s="64"/>
      <c r="AQ490" s="64"/>
      <c r="AR490" s="64"/>
      <c r="AS490" s="64"/>
      <c r="AT490" s="64"/>
    </row>
    <row r="491" spans="1:46" ht="12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  <c r="AL491" s="64"/>
      <c r="AM491" s="64"/>
      <c r="AN491" s="64"/>
      <c r="AO491" s="64"/>
      <c r="AP491" s="64"/>
      <c r="AQ491" s="64"/>
      <c r="AR491" s="64"/>
      <c r="AS491" s="64"/>
      <c r="AT491" s="64"/>
    </row>
    <row r="492" spans="1:46" ht="12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  <c r="AL492" s="64"/>
      <c r="AM492" s="64"/>
      <c r="AN492" s="64"/>
      <c r="AO492" s="64"/>
      <c r="AP492" s="64"/>
      <c r="AQ492" s="64"/>
      <c r="AR492" s="64"/>
      <c r="AS492" s="64"/>
      <c r="AT492" s="64"/>
    </row>
    <row r="493" spans="1:46" ht="12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  <c r="AL493" s="64"/>
      <c r="AM493" s="64"/>
      <c r="AN493" s="64"/>
      <c r="AO493" s="64"/>
      <c r="AP493" s="64"/>
      <c r="AQ493" s="64"/>
      <c r="AR493" s="64"/>
      <c r="AS493" s="64"/>
      <c r="AT493" s="64"/>
    </row>
    <row r="494" spans="1:46" ht="12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  <c r="AL494" s="64"/>
      <c r="AM494" s="64"/>
      <c r="AN494" s="64"/>
      <c r="AO494" s="64"/>
      <c r="AP494" s="64"/>
      <c r="AQ494" s="64"/>
      <c r="AR494" s="64"/>
      <c r="AS494" s="64"/>
      <c r="AT494" s="64"/>
    </row>
    <row r="495" spans="1:46" ht="12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  <c r="AL495" s="64"/>
      <c r="AM495" s="64"/>
      <c r="AN495" s="64"/>
      <c r="AO495" s="64"/>
      <c r="AP495" s="64"/>
      <c r="AQ495" s="64"/>
      <c r="AR495" s="64"/>
      <c r="AS495" s="64"/>
      <c r="AT495" s="64"/>
    </row>
    <row r="496" spans="1:46" ht="12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  <c r="AL496" s="64"/>
      <c r="AM496" s="64"/>
      <c r="AN496" s="64"/>
      <c r="AO496" s="64"/>
      <c r="AP496" s="64"/>
      <c r="AQ496" s="64"/>
      <c r="AR496" s="64"/>
      <c r="AS496" s="64"/>
      <c r="AT496" s="64"/>
    </row>
    <row r="497" spans="1:46" ht="12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  <c r="AL497" s="64"/>
      <c r="AM497" s="64"/>
      <c r="AN497" s="64"/>
      <c r="AO497" s="64"/>
      <c r="AP497" s="64"/>
      <c r="AQ497" s="64"/>
      <c r="AR497" s="64"/>
      <c r="AS497" s="64"/>
      <c r="AT497" s="64"/>
    </row>
    <row r="498" spans="1:46" ht="12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4"/>
      <c r="AT498" s="64"/>
    </row>
    <row r="499" spans="1:46" ht="12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4"/>
      <c r="AT499" s="64"/>
    </row>
    <row r="500" spans="1:46" ht="12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  <c r="AL500" s="64"/>
      <c r="AM500" s="64"/>
      <c r="AN500" s="64"/>
      <c r="AO500" s="64"/>
      <c r="AP500" s="64"/>
      <c r="AQ500" s="64"/>
      <c r="AR500" s="64"/>
      <c r="AS500" s="64"/>
      <c r="AT500" s="64"/>
    </row>
    <row r="501" spans="1:46" ht="12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  <c r="AL501" s="64"/>
      <c r="AM501" s="64"/>
      <c r="AN501" s="64"/>
      <c r="AO501" s="64"/>
      <c r="AP501" s="64"/>
      <c r="AQ501" s="64"/>
      <c r="AR501" s="64"/>
      <c r="AS501" s="64"/>
      <c r="AT501" s="64"/>
    </row>
    <row r="502" spans="1:46" ht="12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  <c r="AL502" s="64"/>
      <c r="AM502" s="64"/>
      <c r="AN502" s="64"/>
      <c r="AO502" s="64"/>
      <c r="AP502" s="64"/>
      <c r="AQ502" s="64"/>
      <c r="AR502" s="64"/>
      <c r="AS502" s="64"/>
      <c r="AT502" s="64"/>
    </row>
    <row r="503" spans="1:46" ht="12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  <c r="AL503" s="64"/>
      <c r="AM503" s="64"/>
      <c r="AN503" s="64"/>
      <c r="AO503" s="64"/>
      <c r="AP503" s="64"/>
      <c r="AQ503" s="64"/>
      <c r="AR503" s="64"/>
      <c r="AS503" s="64"/>
      <c r="AT503" s="64"/>
    </row>
    <row r="504" spans="1:46" ht="12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  <c r="AL504" s="64"/>
      <c r="AM504" s="64"/>
      <c r="AN504" s="64"/>
      <c r="AO504" s="64"/>
      <c r="AP504" s="64"/>
      <c r="AQ504" s="64"/>
      <c r="AR504" s="64"/>
      <c r="AS504" s="64"/>
      <c r="AT504" s="64"/>
    </row>
    <row r="505" spans="1:46" ht="12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  <c r="AL505" s="64"/>
      <c r="AM505" s="64"/>
      <c r="AN505" s="64"/>
      <c r="AO505" s="64"/>
      <c r="AP505" s="64"/>
      <c r="AQ505" s="64"/>
      <c r="AR505" s="64"/>
      <c r="AS505" s="64"/>
      <c r="AT505" s="64"/>
    </row>
    <row r="506" spans="1:46" ht="12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  <c r="AL506" s="64"/>
      <c r="AM506" s="64"/>
      <c r="AN506" s="64"/>
      <c r="AO506" s="64"/>
      <c r="AP506" s="64"/>
      <c r="AQ506" s="64"/>
      <c r="AR506" s="64"/>
      <c r="AS506" s="64"/>
      <c r="AT506" s="64"/>
    </row>
    <row r="507" spans="1:46" ht="12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  <c r="AL507" s="64"/>
      <c r="AM507" s="64"/>
      <c r="AN507" s="64"/>
      <c r="AO507" s="64"/>
      <c r="AP507" s="64"/>
      <c r="AQ507" s="64"/>
      <c r="AR507" s="64"/>
      <c r="AS507" s="64"/>
      <c r="AT507" s="64"/>
    </row>
    <row r="508" spans="1:46" ht="12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  <c r="AL508" s="64"/>
      <c r="AM508" s="64"/>
      <c r="AN508" s="64"/>
      <c r="AO508" s="64"/>
      <c r="AP508" s="64"/>
      <c r="AQ508" s="64"/>
      <c r="AR508" s="64"/>
      <c r="AS508" s="64"/>
      <c r="AT508" s="64"/>
    </row>
    <row r="509" spans="1:46" ht="12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</row>
    <row r="510" spans="1:46" ht="12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</row>
    <row r="511" spans="1:46" ht="12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  <c r="AL511" s="64"/>
      <c r="AM511" s="64"/>
      <c r="AN511" s="64"/>
      <c r="AO511" s="64"/>
      <c r="AP511" s="64"/>
      <c r="AQ511" s="64"/>
      <c r="AR511" s="64"/>
      <c r="AS511" s="64"/>
      <c r="AT511" s="64"/>
    </row>
    <row r="512" spans="1:46" ht="12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  <c r="AL512" s="64"/>
      <c r="AM512" s="64"/>
      <c r="AN512" s="64"/>
      <c r="AO512" s="64"/>
      <c r="AP512" s="64"/>
      <c r="AQ512" s="64"/>
      <c r="AR512" s="64"/>
      <c r="AS512" s="64"/>
      <c r="AT512" s="64"/>
    </row>
    <row r="513" spans="1:46" ht="12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  <c r="AL513" s="64"/>
      <c r="AM513" s="64"/>
      <c r="AN513" s="64"/>
      <c r="AO513" s="64"/>
      <c r="AP513" s="64"/>
      <c r="AQ513" s="64"/>
      <c r="AR513" s="64"/>
      <c r="AS513" s="64"/>
      <c r="AT513" s="64"/>
    </row>
    <row r="514" spans="1:46" ht="12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  <c r="AL514" s="64"/>
      <c r="AM514" s="64"/>
      <c r="AN514" s="64"/>
      <c r="AO514" s="64"/>
      <c r="AP514" s="64"/>
      <c r="AQ514" s="64"/>
      <c r="AR514" s="64"/>
      <c r="AS514" s="64"/>
      <c r="AT514" s="64"/>
    </row>
    <row r="515" spans="1:46" ht="12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  <c r="AL515" s="64"/>
      <c r="AM515" s="64"/>
      <c r="AN515" s="64"/>
      <c r="AO515" s="64"/>
      <c r="AP515" s="64"/>
      <c r="AQ515" s="64"/>
      <c r="AR515" s="64"/>
      <c r="AS515" s="64"/>
      <c r="AT515" s="64"/>
    </row>
    <row r="516" spans="1:46" ht="12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  <c r="AL516" s="64"/>
      <c r="AM516" s="64"/>
      <c r="AN516" s="64"/>
      <c r="AO516" s="64"/>
      <c r="AP516" s="64"/>
      <c r="AQ516" s="64"/>
      <c r="AR516" s="64"/>
      <c r="AS516" s="64"/>
      <c r="AT516" s="64"/>
    </row>
    <row r="517" spans="1:46" ht="12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  <c r="AL517" s="64"/>
      <c r="AM517" s="64"/>
      <c r="AN517" s="64"/>
      <c r="AO517" s="64"/>
      <c r="AP517" s="64"/>
      <c r="AQ517" s="64"/>
      <c r="AR517" s="64"/>
      <c r="AS517" s="64"/>
      <c r="AT517" s="64"/>
    </row>
    <row r="518" spans="1:46" ht="12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  <c r="AL518" s="64"/>
      <c r="AM518" s="64"/>
      <c r="AN518" s="64"/>
      <c r="AO518" s="64"/>
      <c r="AP518" s="64"/>
      <c r="AQ518" s="64"/>
      <c r="AR518" s="64"/>
      <c r="AS518" s="64"/>
      <c r="AT518" s="64"/>
    </row>
    <row r="519" spans="1:46" ht="12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  <c r="AL519" s="64"/>
      <c r="AM519" s="64"/>
      <c r="AN519" s="64"/>
      <c r="AO519" s="64"/>
      <c r="AP519" s="64"/>
      <c r="AQ519" s="64"/>
      <c r="AR519" s="64"/>
      <c r="AS519" s="64"/>
      <c r="AT519" s="64"/>
    </row>
    <row r="520" spans="1:46" ht="12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  <c r="AL520" s="64"/>
      <c r="AM520" s="64"/>
      <c r="AN520" s="64"/>
      <c r="AO520" s="64"/>
      <c r="AP520" s="64"/>
      <c r="AQ520" s="64"/>
      <c r="AR520" s="64"/>
      <c r="AS520" s="64"/>
      <c r="AT520" s="64"/>
    </row>
    <row r="521" spans="1:46" ht="12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  <c r="AL521" s="64"/>
      <c r="AM521" s="64"/>
      <c r="AN521" s="64"/>
      <c r="AO521" s="64"/>
      <c r="AP521" s="64"/>
      <c r="AQ521" s="64"/>
      <c r="AR521" s="64"/>
      <c r="AS521" s="64"/>
      <c r="AT521" s="64"/>
    </row>
    <row r="522" spans="1:46" ht="12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  <c r="AL522" s="64"/>
      <c r="AM522" s="64"/>
      <c r="AN522" s="64"/>
      <c r="AO522" s="64"/>
      <c r="AP522" s="64"/>
      <c r="AQ522" s="64"/>
      <c r="AR522" s="64"/>
      <c r="AS522" s="64"/>
      <c r="AT522" s="64"/>
    </row>
    <row r="523" spans="1:46" ht="12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  <c r="AL523" s="64"/>
      <c r="AM523" s="64"/>
      <c r="AN523" s="64"/>
      <c r="AO523" s="64"/>
      <c r="AP523" s="64"/>
      <c r="AQ523" s="64"/>
      <c r="AR523" s="64"/>
      <c r="AS523" s="64"/>
      <c r="AT523" s="64"/>
    </row>
    <row r="524" spans="1:46" ht="12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64"/>
      <c r="AM524" s="64"/>
      <c r="AN524" s="64"/>
      <c r="AO524" s="64"/>
      <c r="AP524" s="64"/>
      <c r="AQ524" s="64"/>
      <c r="AR524" s="64"/>
      <c r="AS524" s="64"/>
      <c r="AT524" s="64"/>
    </row>
    <row r="525" spans="1:46" ht="12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  <c r="AL525" s="64"/>
      <c r="AM525" s="64"/>
      <c r="AN525" s="64"/>
      <c r="AO525" s="64"/>
      <c r="AP525" s="64"/>
      <c r="AQ525" s="64"/>
      <c r="AR525" s="64"/>
      <c r="AS525" s="64"/>
      <c r="AT525" s="64"/>
    </row>
    <row r="526" spans="1:46" ht="12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  <c r="AL526" s="64"/>
      <c r="AM526" s="64"/>
      <c r="AN526" s="64"/>
      <c r="AO526" s="64"/>
      <c r="AP526" s="64"/>
      <c r="AQ526" s="64"/>
      <c r="AR526" s="64"/>
      <c r="AS526" s="64"/>
      <c r="AT526" s="64"/>
    </row>
    <row r="527" spans="1:46" ht="12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  <c r="AL527" s="64"/>
      <c r="AM527" s="64"/>
      <c r="AN527" s="64"/>
      <c r="AO527" s="64"/>
      <c r="AP527" s="64"/>
      <c r="AQ527" s="64"/>
      <c r="AR527" s="64"/>
      <c r="AS527" s="64"/>
      <c r="AT527" s="64"/>
    </row>
    <row r="528" spans="1:46" ht="12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  <c r="AL528" s="64"/>
      <c r="AM528" s="64"/>
      <c r="AN528" s="64"/>
      <c r="AO528" s="64"/>
      <c r="AP528" s="64"/>
      <c r="AQ528" s="64"/>
      <c r="AR528" s="64"/>
      <c r="AS528" s="64"/>
      <c r="AT528" s="64"/>
    </row>
    <row r="529" spans="1:46" ht="12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  <c r="AL529" s="64"/>
      <c r="AM529" s="64"/>
      <c r="AN529" s="64"/>
      <c r="AO529" s="64"/>
      <c r="AP529" s="64"/>
      <c r="AQ529" s="64"/>
      <c r="AR529" s="64"/>
      <c r="AS529" s="64"/>
      <c r="AT529" s="64"/>
    </row>
    <row r="530" spans="1:46" ht="12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  <c r="AL530" s="64"/>
      <c r="AM530" s="64"/>
      <c r="AN530" s="64"/>
      <c r="AO530" s="64"/>
      <c r="AP530" s="64"/>
      <c r="AQ530" s="64"/>
      <c r="AR530" s="64"/>
      <c r="AS530" s="64"/>
      <c r="AT530" s="64"/>
    </row>
    <row r="531" spans="1:46" ht="12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  <c r="AL531" s="64"/>
      <c r="AM531" s="64"/>
      <c r="AN531" s="64"/>
      <c r="AO531" s="64"/>
      <c r="AP531" s="64"/>
      <c r="AQ531" s="64"/>
      <c r="AR531" s="64"/>
      <c r="AS531" s="64"/>
      <c r="AT531" s="64"/>
    </row>
    <row r="532" spans="1:46" ht="12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  <c r="AL532" s="64"/>
      <c r="AM532" s="64"/>
      <c r="AN532" s="64"/>
      <c r="AO532" s="64"/>
      <c r="AP532" s="64"/>
      <c r="AQ532" s="64"/>
      <c r="AR532" s="64"/>
      <c r="AS532" s="64"/>
      <c r="AT532" s="64"/>
    </row>
    <row r="533" spans="1:46" ht="12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  <c r="AL533" s="64"/>
      <c r="AM533" s="64"/>
      <c r="AN533" s="64"/>
      <c r="AO533" s="64"/>
      <c r="AP533" s="64"/>
      <c r="AQ533" s="64"/>
      <c r="AR533" s="64"/>
      <c r="AS533" s="64"/>
      <c r="AT533" s="64"/>
    </row>
    <row r="534" spans="1:46" ht="12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  <c r="AL534" s="64"/>
      <c r="AM534" s="64"/>
      <c r="AN534" s="64"/>
      <c r="AO534" s="64"/>
      <c r="AP534" s="64"/>
      <c r="AQ534" s="64"/>
      <c r="AR534" s="64"/>
      <c r="AS534" s="64"/>
      <c r="AT534" s="64"/>
    </row>
    <row r="535" spans="1:46" ht="12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  <c r="AL535" s="64"/>
      <c r="AM535" s="64"/>
      <c r="AN535" s="64"/>
      <c r="AO535" s="64"/>
      <c r="AP535" s="64"/>
      <c r="AQ535" s="64"/>
      <c r="AR535" s="64"/>
      <c r="AS535" s="64"/>
      <c r="AT535" s="64"/>
    </row>
    <row r="536" spans="1:46" ht="12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  <c r="AL536" s="64"/>
      <c r="AM536" s="64"/>
      <c r="AN536" s="64"/>
      <c r="AO536" s="64"/>
      <c r="AP536" s="64"/>
      <c r="AQ536" s="64"/>
      <c r="AR536" s="64"/>
      <c r="AS536" s="64"/>
      <c r="AT536" s="64"/>
    </row>
    <row r="537" spans="1:46" ht="12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  <c r="AL537" s="64"/>
      <c r="AM537" s="64"/>
      <c r="AN537" s="64"/>
      <c r="AO537" s="64"/>
      <c r="AP537" s="64"/>
      <c r="AQ537" s="64"/>
      <c r="AR537" s="64"/>
      <c r="AS537" s="64"/>
      <c r="AT537" s="64"/>
    </row>
    <row r="538" spans="1:46" ht="12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  <c r="AL538" s="64"/>
      <c r="AM538" s="64"/>
      <c r="AN538" s="64"/>
      <c r="AO538" s="64"/>
      <c r="AP538" s="64"/>
      <c r="AQ538" s="64"/>
      <c r="AR538" s="64"/>
      <c r="AS538" s="64"/>
      <c r="AT538" s="64"/>
    </row>
    <row r="539" spans="1:46" ht="12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  <c r="AL539" s="64"/>
      <c r="AM539" s="64"/>
      <c r="AN539" s="64"/>
      <c r="AO539" s="64"/>
      <c r="AP539" s="64"/>
      <c r="AQ539" s="64"/>
      <c r="AR539" s="64"/>
      <c r="AS539" s="64"/>
      <c r="AT539" s="64"/>
    </row>
    <row r="540" spans="1:46" ht="12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  <c r="AL540" s="64"/>
      <c r="AM540" s="64"/>
      <c r="AN540" s="64"/>
      <c r="AO540" s="64"/>
      <c r="AP540" s="64"/>
      <c r="AQ540" s="64"/>
      <c r="AR540" s="64"/>
      <c r="AS540" s="64"/>
      <c r="AT540" s="64"/>
    </row>
    <row r="541" spans="1:46" ht="12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  <c r="AL541" s="64"/>
      <c r="AM541" s="64"/>
      <c r="AN541" s="64"/>
      <c r="AO541" s="64"/>
      <c r="AP541" s="64"/>
      <c r="AQ541" s="64"/>
      <c r="AR541" s="64"/>
      <c r="AS541" s="64"/>
      <c r="AT541" s="64"/>
    </row>
    <row r="542" spans="1:46" ht="12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  <c r="AL542" s="64"/>
      <c r="AM542" s="64"/>
      <c r="AN542" s="64"/>
      <c r="AO542" s="64"/>
      <c r="AP542" s="64"/>
      <c r="AQ542" s="64"/>
      <c r="AR542" s="64"/>
      <c r="AS542" s="64"/>
      <c r="AT542" s="64"/>
    </row>
    <row r="543" spans="1:46" ht="12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  <c r="AL543" s="64"/>
      <c r="AM543" s="64"/>
      <c r="AN543" s="64"/>
      <c r="AO543" s="64"/>
      <c r="AP543" s="64"/>
      <c r="AQ543" s="64"/>
      <c r="AR543" s="64"/>
      <c r="AS543" s="64"/>
      <c r="AT543" s="64"/>
    </row>
    <row r="544" spans="1:46" ht="12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  <c r="AL544" s="64"/>
      <c r="AM544" s="64"/>
      <c r="AN544" s="64"/>
      <c r="AO544" s="64"/>
      <c r="AP544" s="64"/>
      <c r="AQ544" s="64"/>
      <c r="AR544" s="64"/>
      <c r="AS544" s="64"/>
      <c r="AT544" s="64"/>
    </row>
    <row r="545" spans="1:46" ht="12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  <c r="AL545" s="64"/>
      <c r="AM545" s="64"/>
      <c r="AN545" s="64"/>
      <c r="AO545" s="64"/>
      <c r="AP545" s="64"/>
      <c r="AQ545" s="64"/>
      <c r="AR545" s="64"/>
      <c r="AS545" s="64"/>
      <c r="AT545" s="64"/>
    </row>
    <row r="546" spans="1:46" ht="12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  <c r="AL546" s="64"/>
      <c r="AM546" s="64"/>
      <c r="AN546" s="64"/>
      <c r="AO546" s="64"/>
      <c r="AP546" s="64"/>
      <c r="AQ546" s="64"/>
      <c r="AR546" s="64"/>
      <c r="AS546" s="64"/>
      <c r="AT546" s="64"/>
    </row>
    <row r="547" spans="1:46" ht="12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  <c r="AL547" s="64"/>
      <c r="AM547" s="64"/>
      <c r="AN547" s="64"/>
      <c r="AO547" s="64"/>
      <c r="AP547" s="64"/>
      <c r="AQ547" s="64"/>
      <c r="AR547" s="64"/>
      <c r="AS547" s="64"/>
      <c r="AT547" s="64"/>
    </row>
    <row r="548" spans="1:46" ht="12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  <c r="AL548" s="64"/>
      <c r="AM548" s="64"/>
      <c r="AN548" s="64"/>
      <c r="AO548" s="64"/>
      <c r="AP548" s="64"/>
      <c r="AQ548" s="64"/>
      <c r="AR548" s="64"/>
      <c r="AS548" s="64"/>
      <c r="AT548" s="64"/>
    </row>
    <row r="549" spans="1:46" ht="12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  <c r="AL549" s="64"/>
      <c r="AM549" s="64"/>
      <c r="AN549" s="64"/>
      <c r="AO549" s="64"/>
      <c r="AP549" s="64"/>
      <c r="AQ549" s="64"/>
      <c r="AR549" s="64"/>
      <c r="AS549" s="64"/>
      <c r="AT549" s="64"/>
    </row>
    <row r="550" spans="1:46" ht="12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  <c r="AL550" s="64"/>
      <c r="AM550" s="64"/>
      <c r="AN550" s="64"/>
      <c r="AO550" s="64"/>
      <c r="AP550" s="64"/>
      <c r="AQ550" s="64"/>
      <c r="AR550" s="64"/>
      <c r="AS550" s="64"/>
      <c r="AT550" s="64"/>
    </row>
    <row r="551" spans="1:46" ht="12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  <c r="AL551" s="64"/>
      <c r="AM551" s="64"/>
      <c r="AN551" s="64"/>
      <c r="AO551" s="64"/>
      <c r="AP551" s="64"/>
      <c r="AQ551" s="64"/>
      <c r="AR551" s="64"/>
      <c r="AS551" s="64"/>
      <c r="AT551" s="64"/>
    </row>
    <row r="552" spans="1:46" ht="12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  <c r="AL552" s="64"/>
      <c r="AM552" s="64"/>
      <c r="AN552" s="64"/>
      <c r="AO552" s="64"/>
      <c r="AP552" s="64"/>
      <c r="AQ552" s="64"/>
      <c r="AR552" s="64"/>
      <c r="AS552" s="64"/>
      <c r="AT552" s="64"/>
    </row>
    <row r="553" spans="1:46" ht="12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  <c r="AL553" s="64"/>
      <c r="AM553" s="64"/>
      <c r="AN553" s="64"/>
      <c r="AO553" s="64"/>
      <c r="AP553" s="64"/>
      <c r="AQ553" s="64"/>
      <c r="AR553" s="64"/>
      <c r="AS553" s="64"/>
      <c r="AT553" s="64"/>
    </row>
    <row r="554" spans="1:46" ht="12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  <c r="AL554" s="64"/>
      <c r="AM554" s="64"/>
      <c r="AN554" s="64"/>
      <c r="AO554" s="64"/>
      <c r="AP554" s="64"/>
      <c r="AQ554" s="64"/>
      <c r="AR554" s="64"/>
      <c r="AS554" s="64"/>
      <c r="AT554" s="64"/>
    </row>
    <row r="555" spans="1:46" ht="12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  <c r="AL555" s="64"/>
      <c r="AM555" s="64"/>
      <c r="AN555" s="64"/>
      <c r="AO555" s="64"/>
      <c r="AP555" s="64"/>
      <c r="AQ555" s="64"/>
      <c r="AR555" s="64"/>
      <c r="AS555" s="64"/>
      <c r="AT555" s="64"/>
    </row>
    <row r="556" spans="1:46" ht="12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  <c r="AL556" s="64"/>
      <c r="AM556" s="64"/>
      <c r="AN556" s="64"/>
      <c r="AO556" s="64"/>
      <c r="AP556" s="64"/>
      <c r="AQ556" s="64"/>
      <c r="AR556" s="64"/>
      <c r="AS556" s="64"/>
      <c r="AT556" s="64"/>
    </row>
    <row r="557" spans="1:46" ht="12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64"/>
      <c r="AN557" s="64"/>
      <c r="AO557" s="64"/>
      <c r="AP557" s="64"/>
      <c r="AQ557" s="64"/>
      <c r="AR557" s="64"/>
      <c r="AS557" s="64"/>
      <c r="AT557" s="64"/>
    </row>
    <row r="558" spans="1:46" ht="12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  <c r="AL558" s="64"/>
      <c r="AM558" s="64"/>
      <c r="AN558" s="64"/>
      <c r="AO558" s="64"/>
      <c r="AP558" s="64"/>
      <c r="AQ558" s="64"/>
      <c r="AR558" s="64"/>
      <c r="AS558" s="64"/>
      <c r="AT558" s="64"/>
    </row>
    <row r="559" spans="1:46" ht="12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  <c r="AL559" s="64"/>
      <c r="AM559" s="64"/>
      <c r="AN559" s="64"/>
      <c r="AO559" s="64"/>
      <c r="AP559" s="64"/>
      <c r="AQ559" s="64"/>
      <c r="AR559" s="64"/>
      <c r="AS559" s="64"/>
      <c r="AT559" s="64"/>
    </row>
    <row r="560" spans="1:46" ht="12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  <c r="AL560" s="64"/>
      <c r="AM560" s="64"/>
      <c r="AN560" s="64"/>
      <c r="AO560" s="64"/>
      <c r="AP560" s="64"/>
      <c r="AQ560" s="64"/>
      <c r="AR560" s="64"/>
      <c r="AS560" s="64"/>
      <c r="AT560" s="64"/>
    </row>
    <row r="561" spans="1:46" ht="12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  <c r="AL561" s="64"/>
      <c r="AM561" s="64"/>
      <c r="AN561" s="64"/>
      <c r="AO561" s="64"/>
      <c r="AP561" s="64"/>
      <c r="AQ561" s="64"/>
      <c r="AR561" s="64"/>
      <c r="AS561" s="64"/>
      <c r="AT561" s="64"/>
    </row>
    <row r="562" spans="1:46" ht="12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  <c r="AL562" s="64"/>
      <c r="AM562" s="64"/>
      <c r="AN562" s="64"/>
      <c r="AO562" s="64"/>
      <c r="AP562" s="64"/>
      <c r="AQ562" s="64"/>
      <c r="AR562" s="64"/>
      <c r="AS562" s="64"/>
      <c r="AT562" s="64"/>
    </row>
    <row r="563" spans="1:46" ht="12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  <c r="AL563" s="64"/>
      <c r="AM563" s="64"/>
      <c r="AN563" s="64"/>
      <c r="AO563" s="64"/>
      <c r="AP563" s="64"/>
      <c r="AQ563" s="64"/>
      <c r="AR563" s="64"/>
      <c r="AS563" s="64"/>
      <c r="AT563" s="64"/>
    </row>
    <row r="564" spans="1:46" ht="12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  <c r="AL564" s="64"/>
      <c r="AM564" s="64"/>
      <c r="AN564" s="64"/>
      <c r="AO564" s="64"/>
      <c r="AP564" s="64"/>
      <c r="AQ564" s="64"/>
      <c r="AR564" s="64"/>
      <c r="AS564" s="64"/>
      <c r="AT564" s="64"/>
    </row>
    <row r="565" spans="1:46" ht="12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  <c r="AL565" s="64"/>
      <c r="AM565" s="64"/>
      <c r="AN565" s="64"/>
      <c r="AO565" s="64"/>
      <c r="AP565" s="64"/>
      <c r="AQ565" s="64"/>
      <c r="AR565" s="64"/>
      <c r="AS565" s="64"/>
      <c r="AT565" s="64"/>
    </row>
    <row r="566" spans="1:46" ht="12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  <c r="AL566" s="64"/>
      <c r="AM566" s="64"/>
      <c r="AN566" s="64"/>
      <c r="AO566" s="64"/>
      <c r="AP566" s="64"/>
      <c r="AQ566" s="64"/>
      <c r="AR566" s="64"/>
      <c r="AS566" s="64"/>
      <c r="AT566" s="64"/>
    </row>
    <row r="567" spans="1:46" ht="12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  <c r="AL567" s="64"/>
      <c r="AM567" s="64"/>
      <c r="AN567" s="64"/>
      <c r="AO567" s="64"/>
      <c r="AP567" s="64"/>
      <c r="AQ567" s="64"/>
      <c r="AR567" s="64"/>
      <c r="AS567" s="64"/>
      <c r="AT567" s="64"/>
    </row>
    <row r="568" spans="1:46" ht="12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  <c r="AL568" s="64"/>
      <c r="AM568" s="64"/>
      <c r="AN568" s="64"/>
      <c r="AO568" s="64"/>
      <c r="AP568" s="64"/>
      <c r="AQ568" s="64"/>
      <c r="AR568" s="64"/>
      <c r="AS568" s="64"/>
      <c r="AT568" s="64"/>
    </row>
    <row r="569" spans="1:46" ht="12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  <c r="AL569" s="64"/>
      <c r="AM569" s="64"/>
      <c r="AN569" s="64"/>
      <c r="AO569" s="64"/>
      <c r="AP569" s="64"/>
      <c r="AQ569" s="64"/>
      <c r="AR569" s="64"/>
      <c r="AS569" s="64"/>
      <c r="AT569" s="64"/>
    </row>
    <row r="570" spans="1:46" ht="12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  <c r="AL570" s="64"/>
      <c r="AM570" s="64"/>
      <c r="AN570" s="64"/>
      <c r="AO570" s="64"/>
      <c r="AP570" s="64"/>
      <c r="AQ570" s="64"/>
      <c r="AR570" s="64"/>
      <c r="AS570" s="64"/>
      <c r="AT570" s="64"/>
    </row>
    <row r="571" spans="1:46" ht="12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  <c r="AL571" s="64"/>
      <c r="AM571" s="64"/>
      <c r="AN571" s="64"/>
      <c r="AO571" s="64"/>
      <c r="AP571" s="64"/>
      <c r="AQ571" s="64"/>
      <c r="AR571" s="64"/>
      <c r="AS571" s="64"/>
      <c r="AT571" s="64"/>
    </row>
    <row r="572" spans="1:46" ht="12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  <c r="AL572" s="64"/>
      <c r="AM572" s="64"/>
      <c r="AN572" s="64"/>
      <c r="AO572" s="64"/>
      <c r="AP572" s="64"/>
      <c r="AQ572" s="64"/>
      <c r="AR572" s="64"/>
      <c r="AS572" s="64"/>
      <c r="AT572" s="64"/>
    </row>
    <row r="573" spans="1:46" ht="12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  <c r="AL573" s="64"/>
      <c r="AM573" s="64"/>
      <c r="AN573" s="64"/>
      <c r="AO573" s="64"/>
      <c r="AP573" s="64"/>
      <c r="AQ573" s="64"/>
      <c r="AR573" s="64"/>
      <c r="AS573" s="64"/>
      <c r="AT573" s="64"/>
    </row>
    <row r="574" spans="1:46" ht="12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  <c r="AL574" s="64"/>
      <c r="AM574" s="64"/>
      <c r="AN574" s="64"/>
      <c r="AO574" s="64"/>
      <c r="AP574" s="64"/>
      <c r="AQ574" s="64"/>
      <c r="AR574" s="64"/>
      <c r="AS574" s="64"/>
      <c r="AT574" s="64"/>
    </row>
    <row r="575" spans="1:46" ht="12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  <c r="AL575" s="64"/>
      <c r="AM575" s="64"/>
      <c r="AN575" s="64"/>
      <c r="AO575" s="64"/>
      <c r="AP575" s="64"/>
      <c r="AQ575" s="64"/>
      <c r="AR575" s="64"/>
      <c r="AS575" s="64"/>
      <c r="AT575" s="64"/>
    </row>
    <row r="576" spans="1:46" ht="12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  <c r="AL576" s="64"/>
      <c r="AM576" s="64"/>
      <c r="AN576" s="64"/>
      <c r="AO576" s="64"/>
      <c r="AP576" s="64"/>
      <c r="AQ576" s="64"/>
      <c r="AR576" s="64"/>
      <c r="AS576" s="64"/>
      <c r="AT576" s="64"/>
    </row>
    <row r="577" spans="1:46" ht="12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  <c r="AL577" s="64"/>
      <c r="AM577" s="64"/>
      <c r="AN577" s="64"/>
      <c r="AO577" s="64"/>
      <c r="AP577" s="64"/>
      <c r="AQ577" s="64"/>
      <c r="AR577" s="64"/>
      <c r="AS577" s="64"/>
      <c r="AT577" s="64"/>
    </row>
    <row r="578" spans="1:46" ht="12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  <c r="AL578" s="64"/>
      <c r="AM578" s="64"/>
      <c r="AN578" s="64"/>
      <c r="AO578" s="64"/>
      <c r="AP578" s="64"/>
      <c r="AQ578" s="64"/>
      <c r="AR578" s="64"/>
      <c r="AS578" s="64"/>
      <c r="AT578" s="64"/>
    </row>
    <row r="579" spans="1:46" ht="12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  <c r="AL579" s="64"/>
      <c r="AM579" s="64"/>
      <c r="AN579" s="64"/>
      <c r="AO579" s="64"/>
      <c r="AP579" s="64"/>
      <c r="AQ579" s="64"/>
      <c r="AR579" s="64"/>
      <c r="AS579" s="64"/>
      <c r="AT579" s="64"/>
    </row>
    <row r="580" spans="1:46" ht="12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  <c r="AL580" s="64"/>
      <c r="AM580" s="64"/>
      <c r="AN580" s="64"/>
      <c r="AO580" s="64"/>
      <c r="AP580" s="64"/>
      <c r="AQ580" s="64"/>
      <c r="AR580" s="64"/>
      <c r="AS580" s="64"/>
      <c r="AT580" s="64"/>
    </row>
    <row r="581" spans="1:46" ht="12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  <c r="AL581" s="64"/>
      <c r="AM581" s="64"/>
      <c r="AN581" s="64"/>
      <c r="AO581" s="64"/>
      <c r="AP581" s="64"/>
      <c r="AQ581" s="64"/>
      <c r="AR581" s="64"/>
      <c r="AS581" s="64"/>
      <c r="AT581" s="64"/>
    </row>
    <row r="582" spans="1:46" ht="12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  <c r="AL582" s="64"/>
      <c r="AM582" s="64"/>
      <c r="AN582" s="64"/>
      <c r="AO582" s="64"/>
      <c r="AP582" s="64"/>
      <c r="AQ582" s="64"/>
      <c r="AR582" s="64"/>
      <c r="AS582" s="64"/>
      <c r="AT582" s="64"/>
    </row>
    <row r="583" spans="1:46" ht="12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  <c r="AL583" s="64"/>
      <c r="AM583" s="64"/>
      <c r="AN583" s="64"/>
      <c r="AO583" s="64"/>
      <c r="AP583" s="64"/>
      <c r="AQ583" s="64"/>
      <c r="AR583" s="64"/>
      <c r="AS583" s="64"/>
      <c r="AT583" s="64"/>
    </row>
    <row r="584" spans="1:46" ht="12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  <c r="AL584" s="64"/>
      <c r="AM584" s="64"/>
      <c r="AN584" s="64"/>
      <c r="AO584" s="64"/>
      <c r="AP584" s="64"/>
      <c r="AQ584" s="64"/>
      <c r="AR584" s="64"/>
      <c r="AS584" s="64"/>
      <c r="AT584" s="64"/>
    </row>
    <row r="585" spans="1:46" ht="12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  <c r="AL585" s="64"/>
      <c r="AM585" s="64"/>
      <c r="AN585" s="64"/>
      <c r="AO585" s="64"/>
      <c r="AP585" s="64"/>
      <c r="AQ585" s="64"/>
      <c r="AR585" s="64"/>
      <c r="AS585" s="64"/>
      <c r="AT585" s="64"/>
    </row>
    <row r="586" spans="1:46" ht="12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  <c r="AL586" s="64"/>
      <c r="AM586" s="64"/>
      <c r="AN586" s="64"/>
      <c r="AO586" s="64"/>
      <c r="AP586" s="64"/>
      <c r="AQ586" s="64"/>
      <c r="AR586" s="64"/>
      <c r="AS586" s="64"/>
      <c r="AT586" s="64"/>
    </row>
    <row r="587" spans="1:46" ht="12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  <c r="AL587" s="64"/>
      <c r="AM587" s="64"/>
      <c r="AN587" s="64"/>
      <c r="AO587" s="64"/>
      <c r="AP587" s="64"/>
      <c r="AQ587" s="64"/>
      <c r="AR587" s="64"/>
      <c r="AS587" s="64"/>
      <c r="AT587" s="64"/>
    </row>
    <row r="588" spans="1:46" ht="12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  <c r="AL588" s="64"/>
      <c r="AM588" s="64"/>
      <c r="AN588" s="64"/>
      <c r="AO588" s="64"/>
      <c r="AP588" s="64"/>
      <c r="AQ588" s="64"/>
      <c r="AR588" s="64"/>
      <c r="AS588" s="64"/>
      <c r="AT588" s="64"/>
    </row>
    <row r="589" spans="1:46" ht="12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</row>
    <row r="590" spans="1:46" ht="12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  <c r="AL590" s="64"/>
      <c r="AM590" s="64"/>
      <c r="AN590" s="64"/>
      <c r="AO590" s="64"/>
      <c r="AP590" s="64"/>
      <c r="AQ590" s="64"/>
      <c r="AR590" s="64"/>
      <c r="AS590" s="64"/>
      <c r="AT590" s="64"/>
    </row>
    <row r="591" spans="1:46" ht="12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  <c r="AL591" s="64"/>
      <c r="AM591" s="64"/>
      <c r="AN591" s="64"/>
      <c r="AO591" s="64"/>
      <c r="AP591" s="64"/>
      <c r="AQ591" s="64"/>
      <c r="AR591" s="64"/>
      <c r="AS591" s="64"/>
      <c r="AT591" s="64"/>
    </row>
    <row r="592" spans="1:46" ht="12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  <c r="AL592" s="64"/>
      <c r="AM592" s="64"/>
      <c r="AN592" s="64"/>
      <c r="AO592" s="64"/>
      <c r="AP592" s="64"/>
      <c r="AQ592" s="64"/>
      <c r="AR592" s="64"/>
      <c r="AS592" s="64"/>
      <c r="AT592" s="64"/>
    </row>
    <row r="593" spans="1:46" ht="12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  <c r="AL593" s="64"/>
      <c r="AM593" s="64"/>
      <c r="AN593" s="64"/>
      <c r="AO593" s="64"/>
      <c r="AP593" s="64"/>
      <c r="AQ593" s="64"/>
      <c r="AR593" s="64"/>
      <c r="AS593" s="64"/>
      <c r="AT593" s="64"/>
    </row>
    <row r="594" spans="1:46" ht="12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  <c r="AL594" s="64"/>
      <c r="AM594" s="64"/>
      <c r="AN594" s="64"/>
      <c r="AO594" s="64"/>
      <c r="AP594" s="64"/>
      <c r="AQ594" s="64"/>
      <c r="AR594" s="64"/>
      <c r="AS594" s="64"/>
      <c r="AT594" s="64"/>
    </row>
    <row r="595" spans="1:46" ht="12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  <c r="AL595" s="64"/>
      <c r="AM595" s="64"/>
      <c r="AN595" s="64"/>
      <c r="AO595" s="64"/>
      <c r="AP595" s="64"/>
      <c r="AQ595" s="64"/>
      <c r="AR595" s="64"/>
      <c r="AS595" s="64"/>
      <c r="AT595" s="64"/>
    </row>
    <row r="596" spans="1:46" ht="12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  <c r="AL596" s="64"/>
      <c r="AM596" s="64"/>
      <c r="AN596" s="64"/>
      <c r="AO596" s="64"/>
      <c r="AP596" s="64"/>
      <c r="AQ596" s="64"/>
      <c r="AR596" s="64"/>
      <c r="AS596" s="64"/>
      <c r="AT596" s="64"/>
    </row>
    <row r="597" spans="1:46" ht="12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  <c r="AL597" s="64"/>
      <c r="AM597" s="64"/>
      <c r="AN597" s="64"/>
      <c r="AO597" s="64"/>
      <c r="AP597" s="64"/>
      <c r="AQ597" s="64"/>
      <c r="AR597" s="64"/>
      <c r="AS597" s="64"/>
      <c r="AT597" s="64"/>
    </row>
    <row r="598" spans="1:46" ht="12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  <c r="AL598" s="64"/>
      <c r="AM598" s="64"/>
      <c r="AN598" s="64"/>
      <c r="AO598" s="64"/>
      <c r="AP598" s="64"/>
      <c r="AQ598" s="64"/>
      <c r="AR598" s="64"/>
      <c r="AS598" s="64"/>
      <c r="AT598" s="64"/>
    </row>
    <row r="599" spans="1:46" ht="12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  <c r="AL599" s="64"/>
      <c r="AM599" s="64"/>
      <c r="AN599" s="64"/>
      <c r="AO599" s="64"/>
      <c r="AP599" s="64"/>
      <c r="AQ599" s="64"/>
      <c r="AR599" s="64"/>
      <c r="AS599" s="64"/>
      <c r="AT599" s="64"/>
    </row>
    <row r="600" spans="1:46" ht="12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  <c r="AL600" s="64"/>
      <c r="AM600" s="64"/>
      <c r="AN600" s="64"/>
      <c r="AO600" s="64"/>
      <c r="AP600" s="64"/>
      <c r="AQ600" s="64"/>
      <c r="AR600" s="64"/>
      <c r="AS600" s="64"/>
      <c r="AT600" s="64"/>
    </row>
    <row r="601" spans="1:46" ht="12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  <c r="AL601" s="64"/>
      <c r="AM601" s="64"/>
      <c r="AN601" s="64"/>
      <c r="AO601" s="64"/>
      <c r="AP601" s="64"/>
      <c r="AQ601" s="64"/>
      <c r="AR601" s="64"/>
      <c r="AS601" s="64"/>
      <c r="AT601" s="64"/>
    </row>
    <row r="602" spans="1:46" ht="12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  <c r="AL602" s="64"/>
      <c r="AM602" s="64"/>
      <c r="AN602" s="64"/>
      <c r="AO602" s="64"/>
      <c r="AP602" s="64"/>
      <c r="AQ602" s="64"/>
      <c r="AR602" s="64"/>
      <c r="AS602" s="64"/>
      <c r="AT602" s="64"/>
    </row>
    <row r="603" spans="1:46" ht="12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  <c r="AL603" s="64"/>
      <c r="AM603" s="64"/>
      <c r="AN603" s="64"/>
      <c r="AO603" s="64"/>
      <c r="AP603" s="64"/>
      <c r="AQ603" s="64"/>
      <c r="AR603" s="64"/>
      <c r="AS603" s="64"/>
      <c r="AT603" s="64"/>
    </row>
    <row r="604" spans="1:46" ht="12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  <c r="AL604" s="64"/>
      <c r="AM604" s="64"/>
      <c r="AN604" s="64"/>
      <c r="AO604" s="64"/>
      <c r="AP604" s="64"/>
      <c r="AQ604" s="64"/>
      <c r="AR604" s="64"/>
      <c r="AS604" s="64"/>
      <c r="AT604" s="64"/>
    </row>
    <row r="605" spans="1:46" ht="12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  <c r="AL605" s="64"/>
      <c r="AM605" s="64"/>
      <c r="AN605" s="64"/>
      <c r="AO605" s="64"/>
      <c r="AP605" s="64"/>
      <c r="AQ605" s="64"/>
      <c r="AR605" s="64"/>
      <c r="AS605" s="64"/>
      <c r="AT605" s="64"/>
    </row>
    <row r="606" spans="1:46" ht="12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  <c r="AL606" s="64"/>
      <c r="AM606" s="64"/>
      <c r="AN606" s="64"/>
      <c r="AO606" s="64"/>
      <c r="AP606" s="64"/>
      <c r="AQ606" s="64"/>
      <c r="AR606" s="64"/>
      <c r="AS606" s="64"/>
      <c r="AT606" s="64"/>
    </row>
    <row r="607" spans="1:46" ht="12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  <c r="AL607" s="64"/>
      <c r="AM607" s="64"/>
      <c r="AN607" s="64"/>
      <c r="AO607" s="64"/>
      <c r="AP607" s="64"/>
      <c r="AQ607" s="64"/>
      <c r="AR607" s="64"/>
      <c r="AS607" s="64"/>
      <c r="AT607" s="64"/>
    </row>
    <row r="608" spans="1:46" ht="12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  <c r="AL608" s="64"/>
      <c r="AM608" s="64"/>
      <c r="AN608" s="64"/>
      <c r="AO608" s="64"/>
      <c r="AP608" s="64"/>
      <c r="AQ608" s="64"/>
      <c r="AR608" s="64"/>
      <c r="AS608" s="64"/>
      <c r="AT608" s="64"/>
    </row>
    <row r="609" spans="1:46" ht="12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  <c r="AL609" s="64"/>
      <c r="AM609" s="64"/>
      <c r="AN609" s="64"/>
      <c r="AO609" s="64"/>
      <c r="AP609" s="64"/>
      <c r="AQ609" s="64"/>
      <c r="AR609" s="64"/>
      <c r="AS609" s="64"/>
      <c r="AT609" s="64"/>
    </row>
    <row r="610" spans="1:46" ht="12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  <c r="AL610" s="64"/>
      <c r="AM610" s="64"/>
      <c r="AN610" s="64"/>
      <c r="AO610" s="64"/>
      <c r="AP610" s="64"/>
      <c r="AQ610" s="64"/>
      <c r="AR610" s="64"/>
      <c r="AS610" s="64"/>
      <c r="AT610" s="64"/>
    </row>
    <row r="611" spans="1:46" ht="12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  <c r="AL611" s="64"/>
      <c r="AM611" s="64"/>
      <c r="AN611" s="64"/>
      <c r="AO611" s="64"/>
      <c r="AP611" s="64"/>
      <c r="AQ611" s="64"/>
      <c r="AR611" s="64"/>
      <c r="AS611" s="64"/>
      <c r="AT611" s="64"/>
    </row>
    <row r="612" spans="1:46" ht="12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  <c r="AL612" s="64"/>
      <c r="AM612" s="64"/>
      <c r="AN612" s="64"/>
      <c r="AO612" s="64"/>
      <c r="AP612" s="64"/>
      <c r="AQ612" s="64"/>
      <c r="AR612" s="64"/>
      <c r="AS612" s="64"/>
      <c r="AT612" s="64"/>
    </row>
    <row r="613" spans="1:46" ht="12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  <c r="AL613" s="64"/>
      <c r="AM613" s="64"/>
      <c r="AN613" s="64"/>
      <c r="AO613" s="64"/>
      <c r="AP613" s="64"/>
      <c r="AQ613" s="64"/>
      <c r="AR613" s="64"/>
      <c r="AS613" s="64"/>
      <c r="AT613" s="64"/>
    </row>
    <row r="614" spans="1:46" ht="12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  <c r="AL614" s="64"/>
      <c r="AM614" s="64"/>
      <c r="AN614" s="64"/>
      <c r="AO614" s="64"/>
      <c r="AP614" s="64"/>
      <c r="AQ614" s="64"/>
      <c r="AR614" s="64"/>
      <c r="AS614" s="64"/>
      <c r="AT614" s="64"/>
    </row>
    <row r="615" spans="1:46" ht="12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  <c r="AL615" s="64"/>
      <c r="AM615" s="64"/>
      <c r="AN615" s="64"/>
      <c r="AO615" s="64"/>
      <c r="AP615" s="64"/>
      <c r="AQ615" s="64"/>
      <c r="AR615" s="64"/>
      <c r="AS615" s="64"/>
      <c r="AT615" s="64"/>
    </row>
    <row r="616" spans="1:46" ht="12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  <c r="AL616" s="64"/>
      <c r="AM616" s="64"/>
      <c r="AN616" s="64"/>
      <c r="AO616" s="64"/>
      <c r="AP616" s="64"/>
      <c r="AQ616" s="64"/>
      <c r="AR616" s="64"/>
      <c r="AS616" s="64"/>
      <c r="AT616" s="64"/>
    </row>
    <row r="617" spans="1:46" ht="12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  <c r="AL617" s="64"/>
      <c r="AM617" s="64"/>
      <c r="AN617" s="64"/>
      <c r="AO617" s="64"/>
      <c r="AP617" s="64"/>
      <c r="AQ617" s="64"/>
      <c r="AR617" s="64"/>
      <c r="AS617" s="64"/>
      <c r="AT617" s="64"/>
    </row>
    <row r="618" spans="1:46" ht="12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  <c r="AL618" s="64"/>
      <c r="AM618" s="64"/>
      <c r="AN618" s="64"/>
      <c r="AO618" s="64"/>
      <c r="AP618" s="64"/>
      <c r="AQ618" s="64"/>
      <c r="AR618" s="64"/>
      <c r="AS618" s="64"/>
      <c r="AT618" s="64"/>
    </row>
    <row r="619" spans="1:46" ht="12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  <c r="AL619" s="64"/>
      <c r="AM619" s="64"/>
      <c r="AN619" s="64"/>
      <c r="AO619" s="64"/>
      <c r="AP619" s="64"/>
      <c r="AQ619" s="64"/>
      <c r="AR619" s="64"/>
      <c r="AS619" s="64"/>
      <c r="AT619" s="64"/>
    </row>
    <row r="620" spans="1:46" ht="12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  <c r="AL620" s="64"/>
      <c r="AM620" s="64"/>
      <c r="AN620" s="64"/>
      <c r="AO620" s="64"/>
      <c r="AP620" s="64"/>
      <c r="AQ620" s="64"/>
      <c r="AR620" s="64"/>
      <c r="AS620" s="64"/>
      <c r="AT620" s="64"/>
    </row>
    <row r="621" spans="1:46" ht="12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  <c r="AL621" s="64"/>
      <c r="AM621" s="64"/>
      <c r="AN621" s="64"/>
      <c r="AO621" s="64"/>
      <c r="AP621" s="64"/>
      <c r="AQ621" s="64"/>
      <c r="AR621" s="64"/>
      <c r="AS621" s="64"/>
      <c r="AT621" s="64"/>
    </row>
    <row r="622" spans="1:46" ht="12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  <c r="AL622" s="64"/>
      <c r="AM622" s="64"/>
      <c r="AN622" s="64"/>
      <c r="AO622" s="64"/>
      <c r="AP622" s="64"/>
      <c r="AQ622" s="64"/>
      <c r="AR622" s="64"/>
      <c r="AS622" s="64"/>
      <c r="AT622" s="64"/>
    </row>
    <row r="623" spans="1:46" ht="12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  <c r="AL623" s="64"/>
      <c r="AM623" s="64"/>
      <c r="AN623" s="64"/>
      <c r="AO623" s="64"/>
      <c r="AP623" s="64"/>
      <c r="AQ623" s="64"/>
      <c r="AR623" s="64"/>
      <c r="AS623" s="64"/>
      <c r="AT623" s="64"/>
    </row>
    <row r="624" spans="1:46" ht="12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  <c r="AL624" s="64"/>
      <c r="AM624" s="64"/>
      <c r="AN624" s="64"/>
      <c r="AO624" s="64"/>
      <c r="AP624" s="64"/>
      <c r="AQ624" s="64"/>
      <c r="AR624" s="64"/>
      <c r="AS624" s="64"/>
      <c r="AT624" s="64"/>
    </row>
    <row r="625" spans="1:46" ht="12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  <c r="AL625" s="64"/>
      <c r="AM625" s="64"/>
      <c r="AN625" s="64"/>
      <c r="AO625" s="64"/>
      <c r="AP625" s="64"/>
      <c r="AQ625" s="64"/>
      <c r="AR625" s="64"/>
      <c r="AS625" s="64"/>
      <c r="AT625" s="64"/>
    </row>
    <row r="626" spans="1:46" ht="12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  <c r="AL626" s="64"/>
      <c r="AM626" s="64"/>
      <c r="AN626" s="64"/>
      <c r="AO626" s="64"/>
      <c r="AP626" s="64"/>
      <c r="AQ626" s="64"/>
      <c r="AR626" s="64"/>
      <c r="AS626" s="64"/>
      <c r="AT626" s="64"/>
    </row>
    <row r="627" spans="1:46" ht="12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  <c r="AL627" s="64"/>
      <c r="AM627" s="64"/>
      <c r="AN627" s="64"/>
      <c r="AO627" s="64"/>
      <c r="AP627" s="64"/>
      <c r="AQ627" s="64"/>
      <c r="AR627" s="64"/>
      <c r="AS627" s="64"/>
      <c r="AT627" s="64"/>
    </row>
    <row r="628" spans="1:46" ht="12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  <c r="AL628" s="64"/>
      <c r="AM628" s="64"/>
      <c r="AN628" s="64"/>
      <c r="AO628" s="64"/>
      <c r="AP628" s="64"/>
      <c r="AQ628" s="64"/>
      <c r="AR628" s="64"/>
      <c r="AS628" s="64"/>
      <c r="AT628" s="64"/>
    </row>
    <row r="629" spans="1:46" ht="12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  <c r="AL629" s="64"/>
      <c r="AM629" s="64"/>
      <c r="AN629" s="64"/>
      <c r="AO629" s="64"/>
      <c r="AP629" s="64"/>
      <c r="AQ629" s="64"/>
      <c r="AR629" s="64"/>
      <c r="AS629" s="64"/>
      <c r="AT629" s="64"/>
    </row>
    <row r="630" spans="1:46" ht="12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  <c r="AL630" s="64"/>
      <c r="AM630" s="64"/>
      <c r="AN630" s="64"/>
      <c r="AO630" s="64"/>
      <c r="AP630" s="64"/>
      <c r="AQ630" s="64"/>
      <c r="AR630" s="64"/>
      <c r="AS630" s="64"/>
      <c r="AT630" s="64"/>
    </row>
    <row r="631" spans="1:46" ht="12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  <c r="AL631" s="64"/>
      <c r="AM631" s="64"/>
      <c r="AN631" s="64"/>
      <c r="AO631" s="64"/>
      <c r="AP631" s="64"/>
      <c r="AQ631" s="64"/>
      <c r="AR631" s="64"/>
      <c r="AS631" s="64"/>
      <c r="AT631" s="64"/>
    </row>
    <row r="632" spans="1:46" ht="12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  <c r="AL632" s="64"/>
      <c r="AM632" s="64"/>
      <c r="AN632" s="64"/>
      <c r="AO632" s="64"/>
      <c r="AP632" s="64"/>
      <c r="AQ632" s="64"/>
      <c r="AR632" s="64"/>
      <c r="AS632" s="64"/>
      <c r="AT632" s="64"/>
    </row>
    <row r="633" spans="1:46" ht="12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  <c r="AL633" s="64"/>
      <c r="AM633" s="64"/>
      <c r="AN633" s="64"/>
      <c r="AO633" s="64"/>
      <c r="AP633" s="64"/>
      <c r="AQ633" s="64"/>
      <c r="AR633" s="64"/>
      <c r="AS633" s="64"/>
      <c r="AT633" s="64"/>
    </row>
    <row r="634" spans="1:46" ht="12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  <c r="AL634" s="64"/>
      <c r="AM634" s="64"/>
      <c r="AN634" s="64"/>
      <c r="AO634" s="64"/>
      <c r="AP634" s="64"/>
      <c r="AQ634" s="64"/>
      <c r="AR634" s="64"/>
      <c r="AS634" s="64"/>
      <c r="AT634" s="64"/>
    </row>
    <row r="635" spans="1:46" ht="12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  <c r="AL635" s="64"/>
      <c r="AM635" s="64"/>
      <c r="AN635" s="64"/>
      <c r="AO635" s="64"/>
      <c r="AP635" s="64"/>
      <c r="AQ635" s="64"/>
      <c r="AR635" s="64"/>
      <c r="AS635" s="64"/>
      <c r="AT635" s="64"/>
    </row>
    <row r="636" spans="1:46" ht="12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  <c r="AL636" s="64"/>
      <c r="AM636" s="64"/>
      <c r="AN636" s="64"/>
      <c r="AO636" s="64"/>
      <c r="AP636" s="64"/>
      <c r="AQ636" s="64"/>
      <c r="AR636" s="64"/>
      <c r="AS636" s="64"/>
      <c r="AT636" s="64"/>
    </row>
    <row r="637" spans="1:46" ht="12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  <c r="AL637" s="64"/>
      <c r="AM637" s="64"/>
      <c r="AN637" s="64"/>
      <c r="AO637" s="64"/>
      <c r="AP637" s="64"/>
      <c r="AQ637" s="64"/>
      <c r="AR637" s="64"/>
      <c r="AS637" s="64"/>
      <c r="AT637" s="64"/>
    </row>
    <row r="638" spans="1:46" ht="12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  <c r="AL638" s="64"/>
      <c r="AM638" s="64"/>
      <c r="AN638" s="64"/>
      <c r="AO638" s="64"/>
      <c r="AP638" s="64"/>
      <c r="AQ638" s="64"/>
      <c r="AR638" s="64"/>
      <c r="AS638" s="64"/>
      <c r="AT638" s="64"/>
    </row>
    <row r="639" spans="1:46" ht="12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  <c r="AL639" s="64"/>
      <c r="AM639" s="64"/>
      <c r="AN639" s="64"/>
      <c r="AO639" s="64"/>
      <c r="AP639" s="64"/>
      <c r="AQ639" s="64"/>
      <c r="AR639" s="64"/>
      <c r="AS639" s="64"/>
      <c r="AT639" s="64"/>
    </row>
    <row r="640" spans="1:46" ht="12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  <c r="AL640" s="64"/>
      <c r="AM640" s="64"/>
      <c r="AN640" s="64"/>
      <c r="AO640" s="64"/>
      <c r="AP640" s="64"/>
      <c r="AQ640" s="64"/>
      <c r="AR640" s="64"/>
      <c r="AS640" s="64"/>
      <c r="AT640" s="64"/>
    </row>
    <row r="641" spans="1:46" ht="12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  <c r="AL641" s="64"/>
      <c r="AM641" s="64"/>
      <c r="AN641" s="64"/>
      <c r="AO641" s="64"/>
      <c r="AP641" s="64"/>
      <c r="AQ641" s="64"/>
      <c r="AR641" s="64"/>
      <c r="AS641" s="64"/>
      <c r="AT641" s="64"/>
    </row>
    <row r="642" spans="1:46" ht="12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  <c r="AL642" s="64"/>
      <c r="AM642" s="64"/>
      <c r="AN642" s="64"/>
      <c r="AO642" s="64"/>
      <c r="AP642" s="64"/>
      <c r="AQ642" s="64"/>
      <c r="AR642" s="64"/>
      <c r="AS642" s="64"/>
      <c r="AT642" s="64"/>
    </row>
    <row r="643" spans="1:46" ht="12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  <c r="AL643" s="64"/>
      <c r="AM643" s="64"/>
      <c r="AN643" s="64"/>
      <c r="AO643" s="64"/>
      <c r="AP643" s="64"/>
      <c r="AQ643" s="64"/>
      <c r="AR643" s="64"/>
      <c r="AS643" s="64"/>
      <c r="AT643" s="64"/>
    </row>
    <row r="644" spans="1:46" ht="12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  <c r="AL644" s="64"/>
      <c r="AM644" s="64"/>
      <c r="AN644" s="64"/>
      <c r="AO644" s="64"/>
      <c r="AP644" s="64"/>
      <c r="AQ644" s="64"/>
      <c r="AR644" s="64"/>
      <c r="AS644" s="64"/>
      <c r="AT644" s="64"/>
    </row>
    <row r="645" spans="1:46" ht="12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  <c r="AL645" s="64"/>
      <c r="AM645" s="64"/>
      <c r="AN645" s="64"/>
      <c r="AO645" s="64"/>
      <c r="AP645" s="64"/>
      <c r="AQ645" s="64"/>
      <c r="AR645" s="64"/>
      <c r="AS645" s="64"/>
      <c r="AT645" s="64"/>
    </row>
    <row r="646" spans="1:46" ht="12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  <c r="AL646" s="64"/>
      <c r="AM646" s="64"/>
      <c r="AN646" s="64"/>
      <c r="AO646" s="64"/>
      <c r="AP646" s="64"/>
      <c r="AQ646" s="64"/>
      <c r="AR646" s="64"/>
      <c r="AS646" s="64"/>
      <c r="AT646" s="64"/>
    </row>
    <row r="647" spans="1:46" ht="12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  <c r="AL647" s="64"/>
      <c r="AM647" s="64"/>
      <c r="AN647" s="64"/>
      <c r="AO647" s="64"/>
      <c r="AP647" s="64"/>
      <c r="AQ647" s="64"/>
      <c r="AR647" s="64"/>
      <c r="AS647" s="64"/>
      <c r="AT647" s="64"/>
    </row>
    <row r="648" spans="1:46" ht="12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  <c r="AL648" s="64"/>
      <c r="AM648" s="64"/>
      <c r="AN648" s="64"/>
      <c r="AO648" s="64"/>
      <c r="AP648" s="64"/>
      <c r="AQ648" s="64"/>
      <c r="AR648" s="64"/>
      <c r="AS648" s="64"/>
      <c r="AT648" s="64"/>
    </row>
    <row r="649" spans="1:46" ht="12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  <c r="AL649" s="64"/>
      <c r="AM649" s="64"/>
      <c r="AN649" s="64"/>
      <c r="AO649" s="64"/>
      <c r="AP649" s="64"/>
      <c r="AQ649" s="64"/>
      <c r="AR649" s="64"/>
      <c r="AS649" s="64"/>
      <c r="AT649" s="64"/>
    </row>
    <row r="650" spans="1:46" ht="12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  <c r="AL650" s="64"/>
      <c r="AM650" s="64"/>
      <c r="AN650" s="64"/>
      <c r="AO650" s="64"/>
      <c r="AP650" s="64"/>
      <c r="AQ650" s="64"/>
      <c r="AR650" s="64"/>
      <c r="AS650" s="64"/>
      <c r="AT650" s="64"/>
    </row>
    <row r="651" spans="1:46" ht="12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  <c r="AL651" s="64"/>
      <c r="AM651" s="64"/>
      <c r="AN651" s="64"/>
      <c r="AO651" s="64"/>
      <c r="AP651" s="64"/>
      <c r="AQ651" s="64"/>
      <c r="AR651" s="64"/>
      <c r="AS651" s="64"/>
      <c r="AT651" s="64"/>
    </row>
    <row r="652" spans="1:46" ht="12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  <c r="AL652" s="64"/>
      <c r="AM652" s="64"/>
      <c r="AN652" s="64"/>
      <c r="AO652" s="64"/>
      <c r="AP652" s="64"/>
      <c r="AQ652" s="64"/>
      <c r="AR652" s="64"/>
      <c r="AS652" s="64"/>
      <c r="AT652" s="64"/>
    </row>
    <row r="653" spans="1:46" ht="12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  <c r="AL653" s="64"/>
      <c r="AM653" s="64"/>
      <c r="AN653" s="64"/>
      <c r="AO653" s="64"/>
      <c r="AP653" s="64"/>
      <c r="AQ653" s="64"/>
      <c r="AR653" s="64"/>
      <c r="AS653" s="64"/>
      <c r="AT653" s="64"/>
    </row>
    <row r="654" spans="1:46" ht="12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64"/>
      <c r="AM654" s="64"/>
      <c r="AN654" s="64"/>
      <c r="AO654" s="64"/>
      <c r="AP654" s="64"/>
      <c r="AQ654" s="64"/>
      <c r="AR654" s="64"/>
      <c r="AS654" s="64"/>
      <c r="AT654" s="64"/>
    </row>
    <row r="655" spans="1:46" ht="12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  <c r="AL655" s="64"/>
      <c r="AM655" s="64"/>
      <c r="AN655" s="64"/>
      <c r="AO655" s="64"/>
      <c r="AP655" s="64"/>
      <c r="AQ655" s="64"/>
      <c r="AR655" s="64"/>
      <c r="AS655" s="64"/>
      <c r="AT655" s="64"/>
    </row>
    <row r="656" spans="1:46" ht="12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  <c r="AL656" s="64"/>
      <c r="AM656" s="64"/>
      <c r="AN656" s="64"/>
      <c r="AO656" s="64"/>
      <c r="AP656" s="64"/>
      <c r="AQ656" s="64"/>
      <c r="AR656" s="64"/>
      <c r="AS656" s="64"/>
      <c r="AT656" s="64"/>
    </row>
    <row r="657" spans="1:46" ht="12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  <c r="AL657" s="64"/>
      <c r="AM657" s="64"/>
      <c r="AN657" s="64"/>
      <c r="AO657" s="64"/>
      <c r="AP657" s="64"/>
      <c r="AQ657" s="64"/>
      <c r="AR657" s="64"/>
      <c r="AS657" s="64"/>
      <c r="AT657" s="64"/>
    </row>
    <row r="658" spans="1:46" ht="12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  <c r="AL658" s="64"/>
      <c r="AM658" s="64"/>
      <c r="AN658" s="64"/>
      <c r="AO658" s="64"/>
      <c r="AP658" s="64"/>
      <c r="AQ658" s="64"/>
      <c r="AR658" s="64"/>
      <c r="AS658" s="64"/>
      <c r="AT658" s="64"/>
    </row>
    <row r="659" spans="1:46" ht="12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  <c r="AL659" s="64"/>
      <c r="AM659" s="64"/>
      <c r="AN659" s="64"/>
      <c r="AO659" s="64"/>
      <c r="AP659" s="64"/>
      <c r="AQ659" s="64"/>
      <c r="AR659" s="64"/>
      <c r="AS659" s="64"/>
      <c r="AT659" s="64"/>
    </row>
    <row r="660" spans="1:46" ht="12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  <c r="AL660" s="64"/>
      <c r="AM660" s="64"/>
      <c r="AN660" s="64"/>
      <c r="AO660" s="64"/>
      <c r="AP660" s="64"/>
      <c r="AQ660" s="64"/>
      <c r="AR660" s="64"/>
      <c r="AS660" s="64"/>
      <c r="AT660" s="64"/>
    </row>
    <row r="661" spans="1:46" ht="12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  <c r="AL661" s="64"/>
      <c r="AM661" s="64"/>
      <c r="AN661" s="64"/>
      <c r="AO661" s="64"/>
      <c r="AP661" s="64"/>
      <c r="AQ661" s="64"/>
      <c r="AR661" s="64"/>
      <c r="AS661" s="64"/>
      <c r="AT661" s="64"/>
    </row>
    <row r="662" spans="1:46" ht="12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  <c r="AL662" s="64"/>
      <c r="AM662" s="64"/>
      <c r="AN662" s="64"/>
      <c r="AO662" s="64"/>
      <c r="AP662" s="64"/>
      <c r="AQ662" s="64"/>
      <c r="AR662" s="64"/>
      <c r="AS662" s="64"/>
      <c r="AT662" s="64"/>
    </row>
    <row r="663" spans="1:46" ht="12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  <c r="AL663" s="64"/>
      <c r="AM663" s="64"/>
      <c r="AN663" s="64"/>
      <c r="AO663" s="64"/>
      <c r="AP663" s="64"/>
      <c r="AQ663" s="64"/>
      <c r="AR663" s="64"/>
      <c r="AS663" s="64"/>
      <c r="AT663" s="64"/>
    </row>
    <row r="664" spans="1:46" ht="12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  <c r="AL664" s="64"/>
      <c r="AM664" s="64"/>
      <c r="AN664" s="64"/>
      <c r="AO664" s="64"/>
      <c r="AP664" s="64"/>
      <c r="AQ664" s="64"/>
      <c r="AR664" s="64"/>
      <c r="AS664" s="64"/>
      <c r="AT664" s="64"/>
    </row>
    <row r="665" spans="1:46" ht="12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  <c r="AL665" s="64"/>
      <c r="AM665" s="64"/>
      <c r="AN665" s="64"/>
      <c r="AO665" s="64"/>
      <c r="AP665" s="64"/>
      <c r="AQ665" s="64"/>
      <c r="AR665" s="64"/>
      <c r="AS665" s="64"/>
      <c r="AT665" s="64"/>
    </row>
    <row r="666" spans="1:46" ht="12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  <c r="AL666" s="64"/>
      <c r="AM666" s="64"/>
      <c r="AN666" s="64"/>
      <c r="AO666" s="64"/>
      <c r="AP666" s="64"/>
      <c r="AQ666" s="64"/>
      <c r="AR666" s="64"/>
      <c r="AS666" s="64"/>
      <c r="AT666" s="64"/>
    </row>
    <row r="667" spans="1:46" ht="12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  <c r="AL667" s="64"/>
      <c r="AM667" s="64"/>
      <c r="AN667" s="64"/>
      <c r="AO667" s="64"/>
      <c r="AP667" s="64"/>
      <c r="AQ667" s="64"/>
      <c r="AR667" s="64"/>
      <c r="AS667" s="64"/>
      <c r="AT667" s="64"/>
    </row>
    <row r="668" spans="1:46" ht="12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  <c r="AL668" s="64"/>
      <c r="AM668" s="64"/>
      <c r="AN668" s="64"/>
      <c r="AO668" s="64"/>
      <c r="AP668" s="64"/>
      <c r="AQ668" s="64"/>
      <c r="AR668" s="64"/>
      <c r="AS668" s="64"/>
      <c r="AT668" s="64"/>
    </row>
    <row r="669" spans="1:46" ht="12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  <c r="AL669" s="64"/>
      <c r="AM669" s="64"/>
      <c r="AN669" s="64"/>
      <c r="AO669" s="64"/>
      <c r="AP669" s="64"/>
      <c r="AQ669" s="64"/>
      <c r="AR669" s="64"/>
      <c r="AS669" s="64"/>
      <c r="AT669" s="64"/>
    </row>
    <row r="670" spans="1:46" ht="12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  <c r="AL670" s="64"/>
      <c r="AM670" s="64"/>
      <c r="AN670" s="64"/>
      <c r="AO670" s="64"/>
      <c r="AP670" s="64"/>
      <c r="AQ670" s="64"/>
      <c r="AR670" s="64"/>
      <c r="AS670" s="64"/>
      <c r="AT670" s="64"/>
    </row>
    <row r="671" spans="1:46" ht="12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  <c r="AL671" s="64"/>
      <c r="AM671" s="64"/>
      <c r="AN671" s="64"/>
      <c r="AO671" s="64"/>
      <c r="AP671" s="64"/>
      <c r="AQ671" s="64"/>
      <c r="AR671" s="64"/>
      <c r="AS671" s="64"/>
      <c r="AT671" s="64"/>
    </row>
    <row r="672" spans="1:46" ht="12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  <c r="AL672" s="64"/>
      <c r="AM672" s="64"/>
      <c r="AN672" s="64"/>
      <c r="AO672" s="64"/>
      <c r="AP672" s="64"/>
      <c r="AQ672" s="64"/>
      <c r="AR672" s="64"/>
      <c r="AS672" s="64"/>
      <c r="AT672" s="64"/>
    </row>
    <row r="673" spans="1:46" ht="12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  <c r="AL673" s="64"/>
      <c r="AM673" s="64"/>
      <c r="AN673" s="64"/>
      <c r="AO673" s="64"/>
      <c r="AP673" s="64"/>
      <c r="AQ673" s="64"/>
      <c r="AR673" s="64"/>
      <c r="AS673" s="64"/>
      <c r="AT673" s="64"/>
    </row>
    <row r="674" spans="1:46" ht="12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  <c r="AL674" s="64"/>
      <c r="AM674" s="64"/>
      <c r="AN674" s="64"/>
      <c r="AO674" s="64"/>
      <c r="AP674" s="64"/>
      <c r="AQ674" s="64"/>
      <c r="AR674" s="64"/>
      <c r="AS674" s="64"/>
      <c r="AT674" s="64"/>
    </row>
    <row r="675" spans="1:46" ht="12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  <c r="AL675" s="64"/>
      <c r="AM675" s="64"/>
      <c r="AN675" s="64"/>
      <c r="AO675" s="64"/>
      <c r="AP675" s="64"/>
      <c r="AQ675" s="64"/>
      <c r="AR675" s="64"/>
      <c r="AS675" s="64"/>
      <c r="AT675" s="64"/>
    </row>
    <row r="676" spans="1:46" ht="12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  <c r="AL676" s="64"/>
      <c r="AM676" s="64"/>
      <c r="AN676" s="64"/>
      <c r="AO676" s="64"/>
      <c r="AP676" s="64"/>
      <c r="AQ676" s="64"/>
      <c r="AR676" s="64"/>
      <c r="AS676" s="64"/>
      <c r="AT676" s="64"/>
    </row>
    <row r="677" spans="1:46" ht="12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  <c r="AL677" s="64"/>
      <c r="AM677" s="64"/>
      <c r="AN677" s="64"/>
      <c r="AO677" s="64"/>
      <c r="AP677" s="64"/>
      <c r="AQ677" s="64"/>
      <c r="AR677" s="64"/>
      <c r="AS677" s="64"/>
      <c r="AT677" s="64"/>
    </row>
    <row r="678" spans="1:46" ht="12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  <c r="AL678" s="64"/>
      <c r="AM678" s="64"/>
      <c r="AN678" s="64"/>
      <c r="AO678" s="64"/>
      <c r="AP678" s="64"/>
      <c r="AQ678" s="64"/>
      <c r="AR678" s="64"/>
      <c r="AS678" s="64"/>
      <c r="AT678" s="64"/>
    </row>
    <row r="679" spans="1:46" ht="12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  <c r="AL679" s="64"/>
      <c r="AM679" s="64"/>
      <c r="AN679" s="64"/>
      <c r="AO679" s="64"/>
      <c r="AP679" s="64"/>
      <c r="AQ679" s="64"/>
      <c r="AR679" s="64"/>
      <c r="AS679" s="64"/>
      <c r="AT679" s="64"/>
    </row>
    <row r="680" spans="1:46" ht="12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  <c r="AL680" s="64"/>
      <c r="AM680" s="64"/>
      <c r="AN680" s="64"/>
      <c r="AO680" s="64"/>
      <c r="AP680" s="64"/>
      <c r="AQ680" s="64"/>
      <c r="AR680" s="64"/>
      <c r="AS680" s="64"/>
      <c r="AT680" s="64"/>
    </row>
    <row r="681" spans="1:46" ht="12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  <c r="AL681" s="64"/>
      <c r="AM681" s="64"/>
      <c r="AN681" s="64"/>
      <c r="AO681" s="64"/>
      <c r="AP681" s="64"/>
      <c r="AQ681" s="64"/>
      <c r="AR681" s="64"/>
      <c r="AS681" s="64"/>
      <c r="AT681" s="64"/>
    </row>
    <row r="682" spans="1:46" ht="12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  <c r="AL682" s="64"/>
      <c r="AM682" s="64"/>
      <c r="AN682" s="64"/>
      <c r="AO682" s="64"/>
      <c r="AP682" s="64"/>
      <c r="AQ682" s="64"/>
      <c r="AR682" s="64"/>
      <c r="AS682" s="64"/>
      <c r="AT682" s="64"/>
    </row>
    <row r="683" spans="1:46" ht="12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  <c r="AL683" s="64"/>
      <c r="AM683" s="64"/>
      <c r="AN683" s="64"/>
      <c r="AO683" s="64"/>
      <c r="AP683" s="64"/>
      <c r="AQ683" s="64"/>
      <c r="AR683" s="64"/>
      <c r="AS683" s="64"/>
      <c r="AT683" s="64"/>
    </row>
    <row r="684" spans="1:46" ht="12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  <c r="AL684" s="64"/>
      <c r="AM684" s="64"/>
      <c r="AN684" s="64"/>
      <c r="AO684" s="64"/>
      <c r="AP684" s="64"/>
      <c r="AQ684" s="64"/>
      <c r="AR684" s="64"/>
      <c r="AS684" s="64"/>
      <c r="AT684" s="64"/>
    </row>
    <row r="685" spans="1:46" ht="12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  <c r="AL685" s="64"/>
      <c r="AM685" s="64"/>
      <c r="AN685" s="64"/>
      <c r="AO685" s="64"/>
      <c r="AP685" s="64"/>
      <c r="AQ685" s="64"/>
      <c r="AR685" s="64"/>
      <c r="AS685" s="64"/>
      <c r="AT685" s="64"/>
    </row>
    <row r="686" spans="1:46" ht="12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  <c r="AL686" s="64"/>
      <c r="AM686" s="64"/>
      <c r="AN686" s="64"/>
      <c r="AO686" s="64"/>
      <c r="AP686" s="64"/>
      <c r="AQ686" s="64"/>
      <c r="AR686" s="64"/>
      <c r="AS686" s="64"/>
      <c r="AT686" s="64"/>
    </row>
    <row r="687" spans="1:46" ht="12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  <c r="AL687" s="64"/>
      <c r="AM687" s="64"/>
      <c r="AN687" s="64"/>
      <c r="AO687" s="64"/>
      <c r="AP687" s="64"/>
      <c r="AQ687" s="64"/>
      <c r="AR687" s="64"/>
      <c r="AS687" s="64"/>
      <c r="AT687" s="64"/>
    </row>
    <row r="688" spans="1:46" ht="12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  <c r="AL688" s="64"/>
      <c r="AM688" s="64"/>
      <c r="AN688" s="64"/>
      <c r="AO688" s="64"/>
      <c r="AP688" s="64"/>
      <c r="AQ688" s="64"/>
      <c r="AR688" s="64"/>
      <c r="AS688" s="64"/>
      <c r="AT688" s="64"/>
    </row>
    <row r="689" spans="1:46" ht="12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  <c r="AL689" s="64"/>
      <c r="AM689" s="64"/>
      <c r="AN689" s="64"/>
      <c r="AO689" s="64"/>
      <c r="AP689" s="64"/>
      <c r="AQ689" s="64"/>
      <c r="AR689" s="64"/>
      <c r="AS689" s="64"/>
      <c r="AT689" s="64"/>
    </row>
    <row r="690" spans="1:46" ht="12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  <c r="AL690" s="64"/>
      <c r="AM690" s="64"/>
      <c r="AN690" s="64"/>
      <c r="AO690" s="64"/>
      <c r="AP690" s="64"/>
      <c r="AQ690" s="64"/>
      <c r="AR690" s="64"/>
      <c r="AS690" s="64"/>
      <c r="AT690" s="64"/>
    </row>
    <row r="691" spans="1:46" ht="12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  <c r="AL691" s="64"/>
      <c r="AM691" s="64"/>
      <c r="AN691" s="64"/>
      <c r="AO691" s="64"/>
      <c r="AP691" s="64"/>
      <c r="AQ691" s="64"/>
      <c r="AR691" s="64"/>
      <c r="AS691" s="64"/>
      <c r="AT691" s="64"/>
    </row>
    <row r="692" spans="1:46" ht="12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  <c r="AL692" s="64"/>
      <c r="AM692" s="64"/>
      <c r="AN692" s="64"/>
      <c r="AO692" s="64"/>
      <c r="AP692" s="64"/>
      <c r="AQ692" s="64"/>
      <c r="AR692" s="64"/>
      <c r="AS692" s="64"/>
      <c r="AT692" s="64"/>
    </row>
    <row r="693" spans="1:46" ht="12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  <c r="AL693" s="64"/>
      <c r="AM693" s="64"/>
      <c r="AN693" s="64"/>
      <c r="AO693" s="64"/>
      <c r="AP693" s="64"/>
      <c r="AQ693" s="64"/>
      <c r="AR693" s="64"/>
      <c r="AS693" s="64"/>
      <c r="AT693" s="64"/>
    </row>
    <row r="694" spans="1:46" ht="12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  <c r="AL694" s="64"/>
      <c r="AM694" s="64"/>
      <c r="AN694" s="64"/>
      <c r="AO694" s="64"/>
      <c r="AP694" s="64"/>
      <c r="AQ694" s="64"/>
      <c r="AR694" s="64"/>
      <c r="AS694" s="64"/>
      <c r="AT694" s="64"/>
    </row>
    <row r="695" spans="1:46" ht="12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  <c r="AL695" s="64"/>
      <c r="AM695" s="64"/>
      <c r="AN695" s="64"/>
      <c r="AO695" s="64"/>
      <c r="AP695" s="64"/>
      <c r="AQ695" s="64"/>
      <c r="AR695" s="64"/>
      <c r="AS695" s="64"/>
      <c r="AT695" s="64"/>
    </row>
    <row r="696" spans="1:46" ht="12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  <c r="AL696" s="64"/>
      <c r="AM696" s="64"/>
      <c r="AN696" s="64"/>
      <c r="AO696" s="64"/>
      <c r="AP696" s="64"/>
      <c r="AQ696" s="64"/>
      <c r="AR696" s="64"/>
      <c r="AS696" s="64"/>
      <c r="AT696" s="64"/>
    </row>
    <row r="697" spans="1:46" ht="12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  <c r="AL697" s="64"/>
      <c r="AM697" s="64"/>
      <c r="AN697" s="64"/>
      <c r="AO697" s="64"/>
      <c r="AP697" s="64"/>
      <c r="AQ697" s="64"/>
      <c r="AR697" s="64"/>
      <c r="AS697" s="64"/>
      <c r="AT697" s="64"/>
    </row>
    <row r="698" spans="1:46" ht="12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  <c r="AL698" s="64"/>
      <c r="AM698" s="64"/>
      <c r="AN698" s="64"/>
      <c r="AO698" s="64"/>
      <c r="AP698" s="64"/>
      <c r="AQ698" s="64"/>
      <c r="AR698" s="64"/>
      <c r="AS698" s="64"/>
      <c r="AT698" s="64"/>
    </row>
    <row r="699" spans="1:46" ht="12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  <c r="AL699" s="64"/>
      <c r="AM699" s="64"/>
      <c r="AN699" s="64"/>
      <c r="AO699" s="64"/>
      <c r="AP699" s="64"/>
      <c r="AQ699" s="64"/>
      <c r="AR699" s="64"/>
      <c r="AS699" s="64"/>
      <c r="AT699" s="64"/>
    </row>
    <row r="700" spans="1:46" ht="12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  <c r="AL700" s="64"/>
      <c r="AM700" s="64"/>
      <c r="AN700" s="64"/>
      <c r="AO700" s="64"/>
      <c r="AP700" s="64"/>
      <c r="AQ700" s="64"/>
      <c r="AR700" s="64"/>
      <c r="AS700" s="64"/>
      <c r="AT700" s="64"/>
    </row>
    <row r="701" spans="1:46" ht="12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  <c r="AL701" s="64"/>
      <c r="AM701" s="64"/>
      <c r="AN701" s="64"/>
      <c r="AO701" s="64"/>
      <c r="AP701" s="64"/>
      <c r="AQ701" s="64"/>
      <c r="AR701" s="64"/>
      <c r="AS701" s="64"/>
      <c r="AT701" s="64"/>
    </row>
    <row r="702" spans="1:46" ht="12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  <c r="AL702" s="64"/>
      <c r="AM702" s="64"/>
      <c r="AN702" s="64"/>
      <c r="AO702" s="64"/>
      <c r="AP702" s="64"/>
      <c r="AQ702" s="64"/>
      <c r="AR702" s="64"/>
      <c r="AS702" s="64"/>
      <c r="AT702" s="64"/>
    </row>
    <row r="703" spans="1:46" ht="12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  <c r="AL703" s="64"/>
      <c r="AM703" s="64"/>
      <c r="AN703" s="64"/>
      <c r="AO703" s="64"/>
      <c r="AP703" s="64"/>
      <c r="AQ703" s="64"/>
      <c r="AR703" s="64"/>
      <c r="AS703" s="64"/>
      <c r="AT703" s="64"/>
    </row>
    <row r="704" spans="1:46" ht="12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  <c r="AL704" s="64"/>
      <c r="AM704" s="64"/>
      <c r="AN704" s="64"/>
      <c r="AO704" s="64"/>
      <c r="AP704" s="64"/>
      <c r="AQ704" s="64"/>
      <c r="AR704" s="64"/>
      <c r="AS704" s="64"/>
      <c r="AT704" s="64"/>
    </row>
    <row r="705" spans="1:46" ht="12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  <c r="AL705" s="64"/>
      <c r="AM705" s="64"/>
      <c r="AN705" s="64"/>
      <c r="AO705" s="64"/>
      <c r="AP705" s="64"/>
      <c r="AQ705" s="64"/>
      <c r="AR705" s="64"/>
      <c r="AS705" s="64"/>
      <c r="AT705" s="64"/>
    </row>
    <row r="706" spans="1:46" ht="12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  <c r="AL706" s="64"/>
      <c r="AM706" s="64"/>
      <c r="AN706" s="64"/>
      <c r="AO706" s="64"/>
      <c r="AP706" s="64"/>
      <c r="AQ706" s="64"/>
      <c r="AR706" s="64"/>
      <c r="AS706" s="64"/>
      <c r="AT706" s="64"/>
    </row>
    <row r="707" spans="1:46" ht="12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  <c r="AL707" s="64"/>
      <c r="AM707" s="64"/>
      <c r="AN707" s="64"/>
      <c r="AO707" s="64"/>
      <c r="AP707" s="64"/>
      <c r="AQ707" s="64"/>
      <c r="AR707" s="64"/>
      <c r="AS707" s="64"/>
      <c r="AT707" s="64"/>
    </row>
    <row r="708" spans="1:46" ht="12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  <c r="AL708" s="64"/>
      <c r="AM708" s="64"/>
      <c r="AN708" s="64"/>
      <c r="AO708" s="64"/>
      <c r="AP708" s="64"/>
      <c r="AQ708" s="64"/>
      <c r="AR708" s="64"/>
      <c r="AS708" s="64"/>
      <c r="AT708" s="64"/>
    </row>
    <row r="709" spans="1:46" ht="12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  <c r="AL709" s="64"/>
      <c r="AM709" s="64"/>
      <c r="AN709" s="64"/>
      <c r="AO709" s="64"/>
      <c r="AP709" s="64"/>
      <c r="AQ709" s="64"/>
      <c r="AR709" s="64"/>
      <c r="AS709" s="64"/>
      <c r="AT709" s="64"/>
    </row>
    <row r="710" spans="1:46" ht="12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  <c r="AL710" s="64"/>
      <c r="AM710" s="64"/>
      <c r="AN710" s="64"/>
      <c r="AO710" s="64"/>
      <c r="AP710" s="64"/>
      <c r="AQ710" s="64"/>
      <c r="AR710" s="64"/>
      <c r="AS710" s="64"/>
      <c r="AT710" s="64"/>
    </row>
    <row r="711" spans="1:46" ht="12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  <c r="AL711" s="64"/>
      <c r="AM711" s="64"/>
      <c r="AN711" s="64"/>
      <c r="AO711" s="64"/>
      <c r="AP711" s="64"/>
      <c r="AQ711" s="64"/>
      <c r="AR711" s="64"/>
      <c r="AS711" s="64"/>
      <c r="AT711" s="64"/>
    </row>
    <row r="712" spans="1:46" ht="12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  <c r="AL712" s="64"/>
      <c r="AM712" s="64"/>
      <c r="AN712" s="64"/>
      <c r="AO712" s="64"/>
      <c r="AP712" s="64"/>
      <c r="AQ712" s="64"/>
      <c r="AR712" s="64"/>
      <c r="AS712" s="64"/>
      <c r="AT712" s="64"/>
    </row>
    <row r="713" spans="1:46" ht="12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  <c r="AL713" s="64"/>
      <c r="AM713" s="64"/>
      <c r="AN713" s="64"/>
      <c r="AO713" s="64"/>
      <c r="AP713" s="64"/>
      <c r="AQ713" s="64"/>
      <c r="AR713" s="64"/>
      <c r="AS713" s="64"/>
      <c r="AT713" s="64"/>
    </row>
    <row r="714" spans="1:46" ht="12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  <c r="AL714" s="64"/>
      <c r="AM714" s="64"/>
      <c r="AN714" s="64"/>
      <c r="AO714" s="64"/>
      <c r="AP714" s="64"/>
      <c r="AQ714" s="64"/>
      <c r="AR714" s="64"/>
      <c r="AS714" s="64"/>
      <c r="AT714" s="64"/>
    </row>
    <row r="715" spans="1:46" ht="12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  <c r="AL715" s="64"/>
      <c r="AM715" s="64"/>
      <c r="AN715" s="64"/>
      <c r="AO715" s="64"/>
      <c r="AP715" s="64"/>
      <c r="AQ715" s="64"/>
      <c r="AR715" s="64"/>
      <c r="AS715" s="64"/>
      <c r="AT715" s="64"/>
    </row>
    <row r="716" spans="1:46" ht="12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  <c r="AL716" s="64"/>
      <c r="AM716" s="64"/>
      <c r="AN716" s="64"/>
      <c r="AO716" s="64"/>
      <c r="AP716" s="64"/>
      <c r="AQ716" s="64"/>
      <c r="AR716" s="64"/>
      <c r="AS716" s="64"/>
      <c r="AT716" s="64"/>
    </row>
    <row r="717" spans="1:46" ht="12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  <c r="AL717" s="64"/>
      <c r="AM717" s="64"/>
      <c r="AN717" s="64"/>
      <c r="AO717" s="64"/>
      <c r="AP717" s="64"/>
      <c r="AQ717" s="64"/>
      <c r="AR717" s="64"/>
      <c r="AS717" s="64"/>
      <c r="AT717" s="64"/>
    </row>
    <row r="718" spans="1:46" ht="12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  <c r="AL718" s="64"/>
      <c r="AM718" s="64"/>
      <c r="AN718" s="64"/>
      <c r="AO718" s="64"/>
      <c r="AP718" s="64"/>
      <c r="AQ718" s="64"/>
      <c r="AR718" s="64"/>
      <c r="AS718" s="64"/>
      <c r="AT718" s="64"/>
    </row>
    <row r="719" spans="1:46" ht="12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64"/>
      <c r="AM719" s="64"/>
      <c r="AN719" s="64"/>
      <c r="AO719" s="64"/>
      <c r="AP719" s="64"/>
      <c r="AQ719" s="64"/>
      <c r="AR719" s="64"/>
      <c r="AS719" s="64"/>
      <c r="AT719" s="64"/>
    </row>
    <row r="720" spans="1:46" ht="12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  <c r="AL720" s="64"/>
      <c r="AM720" s="64"/>
      <c r="AN720" s="64"/>
      <c r="AO720" s="64"/>
      <c r="AP720" s="64"/>
      <c r="AQ720" s="64"/>
      <c r="AR720" s="64"/>
      <c r="AS720" s="64"/>
      <c r="AT720" s="64"/>
    </row>
    <row r="721" spans="1:46" ht="12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  <c r="AL721" s="64"/>
      <c r="AM721" s="64"/>
      <c r="AN721" s="64"/>
      <c r="AO721" s="64"/>
      <c r="AP721" s="64"/>
      <c r="AQ721" s="64"/>
      <c r="AR721" s="64"/>
      <c r="AS721" s="64"/>
      <c r="AT721" s="64"/>
    </row>
    <row r="722" spans="1:46" ht="12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  <c r="AL722" s="64"/>
      <c r="AM722" s="64"/>
      <c r="AN722" s="64"/>
      <c r="AO722" s="64"/>
      <c r="AP722" s="64"/>
      <c r="AQ722" s="64"/>
      <c r="AR722" s="64"/>
      <c r="AS722" s="64"/>
      <c r="AT722" s="64"/>
    </row>
    <row r="723" spans="1:46" ht="12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  <c r="AL723" s="64"/>
      <c r="AM723" s="64"/>
      <c r="AN723" s="64"/>
      <c r="AO723" s="64"/>
      <c r="AP723" s="64"/>
      <c r="AQ723" s="64"/>
      <c r="AR723" s="64"/>
      <c r="AS723" s="64"/>
      <c r="AT723" s="64"/>
    </row>
    <row r="724" spans="1:46" ht="12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  <c r="AL724" s="64"/>
      <c r="AM724" s="64"/>
      <c r="AN724" s="64"/>
      <c r="AO724" s="64"/>
      <c r="AP724" s="64"/>
      <c r="AQ724" s="64"/>
      <c r="AR724" s="64"/>
      <c r="AS724" s="64"/>
      <c r="AT724" s="64"/>
    </row>
    <row r="725" spans="1:46" ht="12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  <c r="AL725" s="64"/>
      <c r="AM725" s="64"/>
      <c r="AN725" s="64"/>
      <c r="AO725" s="64"/>
      <c r="AP725" s="64"/>
      <c r="AQ725" s="64"/>
      <c r="AR725" s="64"/>
      <c r="AS725" s="64"/>
      <c r="AT725" s="64"/>
    </row>
    <row r="726" spans="1:46" ht="12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  <c r="AL726" s="64"/>
      <c r="AM726" s="64"/>
      <c r="AN726" s="64"/>
      <c r="AO726" s="64"/>
      <c r="AP726" s="64"/>
      <c r="AQ726" s="64"/>
      <c r="AR726" s="64"/>
      <c r="AS726" s="64"/>
      <c r="AT726" s="64"/>
    </row>
    <row r="727" spans="1:46" ht="12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  <c r="AL727" s="64"/>
      <c r="AM727" s="64"/>
      <c r="AN727" s="64"/>
      <c r="AO727" s="64"/>
      <c r="AP727" s="64"/>
      <c r="AQ727" s="64"/>
      <c r="AR727" s="64"/>
      <c r="AS727" s="64"/>
      <c r="AT727" s="64"/>
    </row>
    <row r="728" spans="1:46" ht="12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  <c r="AL728" s="64"/>
      <c r="AM728" s="64"/>
      <c r="AN728" s="64"/>
      <c r="AO728" s="64"/>
      <c r="AP728" s="64"/>
      <c r="AQ728" s="64"/>
      <c r="AR728" s="64"/>
      <c r="AS728" s="64"/>
      <c r="AT728" s="64"/>
    </row>
    <row r="729" spans="1:46" ht="12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  <c r="AL729" s="64"/>
      <c r="AM729" s="64"/>
      <c r="AN729" s="64"/>
      <c r="AO729" s="64"/>
      <c r="AP729" s="64"/>
      <c r="AQ729" s="64"/>
      <c r="AR729" s="64"/>
      <c r="AS729" s="64"/>
      <c r="AT729" s="64"/>
    </row>
    <row r="730" spans="1:46" ht="12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  <c r="AL730" s="64"/>
      <c r="AM730" s="64"/>
      <c r="AN730" s="64"/>
      <c r="AO730" s="64"/>
      <c r="AP730" s="64"/>
      <c r="AQ730" s="64"/>
      <c r="AR730" s="64"/>
      <c r="AS730" s="64"/>
      <c r="AT730" s="64"/>
    </row>
    <row r="731" spans="1:46" ht="12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  <c r="AL731" s="64"/>
      <c r="AM731" s="64"/>
      <c r="AN731" s="64"/>
      <c r="AO731" s="64"/>
      <c r="AP731" s="64"/>
      <c r="AQ731" s="64"/>
      <c r="AR731" s="64"/>
      <c r="AS731" s="64"/>
      <c r="AT731" s="64"/>
    </row>
    <row r="732" spans="1:46" ht="12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  <c r="AL732" s="64"/>
      <c r="AM732" s="64"/>
      <c r="AN732" s="64"/>
      <c r="AO732" s="64"/>
      <c r="AP732" s="64"/>
      <c r="AQ732" s="64"/>
      <c r="AR732" s="64"/>
      <c r="AS732" s="64"/>
      <c r="AT732" s="64"/>
    </row>
    <row r="733" spans="1:46" ht="12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  <c r="AL733" s="64"/>
      <c r="AM733" s="64"/>
      <c r="AN733" s="64"/>
      <c r="AO733" s="64"/>
      <c r="AP733" s="64"/>
      <c r="AQ733" s="64"/>
      <c r="AR733" s="64"/>
      <c r="AS733" s="64"/>
      <c r="AT733" s="64"/>
    </row>
    <row r="734" spans="1:46" ht="12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  <c r="AL734" s="64"/>
      <c r="AM734" s="64"/>
      <c r="AN734" s="64"/>
      <c r="AO734" s="64"/>
      <c r="AP734" s="64"/>
      <c r="AQ734" s="64"/>
      <c r="AR734" s="64"/>
      <c r="AS734" s="64"/>
      <c r="AT734" s="64"/>
    </row>
    <row r="735" spans="1:46" ht="12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  <c r="AL735" s="64"/>
      <c r="AM735" s="64"/>
      <c r="AN735" s="64"/>
      <c r="AO735" s="64"/>
      <c r="AP735" s="64"/>
      <c r="AQ735" s="64"/>
      <c r="AR735" s="64"/>
      <c r="AS735" s="64"/>
      <c r="AT735" s="64"/>
    </row>
    <row r="736" spans="1:46" ht="12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  <c r="AL736" s="64"/>
      <c r="AM736" s="64"/>
      <c r="AN736" s="64"/>
      <c r="AO736" s="64"/>
      <c r="AP736" s="64"/>
      <c r="AQ736" s="64"/>
      <c r="AR736" s="64"/>
      <c r="AS736" s="64"/>
      <c r="AT736" s="64"/>
    </row>
    <row r="737" spans="1:46" ht="12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  <c r="AL737" s="64"/>
      <c r="AM737" s="64"/>
      <c r="AN737" s="64"/>
      <c r="AO737" s="64"/>
      <c r="AP737" s="64"/>
      <c r="AQ737" s="64"/>
      <c r="AR737" s="64"/>
      <c r="AS737" s="64"/>
      <c r="AT737" s="64"/>
    </row>
    <row r="738" spans="1:46" ht="12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  <c r="AL738" s="64"/>
      <c r="AM738" s="64"/>
      <c r="AN738" s="64"/>
      <c r="AO738" s="64"/>
      <c r="AP738" s="64"/>
      <c r="AQ738" s="64"/>
      <c r="AR738" s="64"/>
      <c r="AS738" s="64"/>
      <c r="AT738" s="64"/>
    </row>
    <row r="739" spans="1:46" ht="12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  <c r="AL739" s="64"/>
      <c r="AM739" s="64"/>
      <c r="AN739" s="64"/>
      <c r="AO739" s="64"/>
      <c r="AP739" s="64"/>
      <c r="AQ739" s="64"/>
      <c r="AR739" s="64"/>
      <c r="AS739" s="64"/>
      <c r="AT739" s="64"/>
    </row>
    <row r="740" spans="1:46" ht="12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  <c r="AL740" s="64"/>
      <c r="AM740" s="64"/>
      <c r="AN740" s="64"/>
      <c r="AO740" s="64"/>
      <c r="AP740" s="64"/>
      <c r="AQ740" s="64"/>
      <c r="AR740" s="64"/>
      <c r="AS740" s="64"/>
      <c r="AT740" s="64"/>
    </row>
    <row r="741" spans="1:46" ht="12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  <c r="AL741" s="64"/>
      <c r="AM741" s="64"/>
      <c r="AN741" s="64"/>
      <c r="AO741" s="64"/>
      <c r="AP741" s="64"/>
      <c r="AQ741" s="64"/>
      <c r="AR741" s="64"/>
      <c r="AS741" s="64"/>
      <c r="AT741" s="64"/>
    </row>
    <row r="742" spans="1:46" ht="12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  <c r="AL742" s="64"/>
      <c r="AM742" s="64"/>
      <c r="AN742" s="64"/>
      <c r="AO742" s="64"/>
      <c r="AP742" s="64"/>
      <c r="AQ742" s="64"/>
      <c r="AR742" s="64"/>
      <c r="AS742" s="64"/>
      <c r="AT742" s="64"/>
    </row>
    <row r="743" spans="1:46" ht="12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  <c r="AL743" s="64"/>
      <c r="AM743" s="64"/>
      <c r="AN743" s="64"/>
      <c r="AO743" s="64"/>
      <c r="AP743" s="64"/>
      <c r="AQ743" s="64"/>
      <c r="AR743" s="64"/>
      <c r="AS743" s="64"/>
      <c r="AT743" s="64"/>
    </row>
    <row r="744" spans="1:46" ht="12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  <c r="AL744" s="64"/>
      <c r="AM744" s="64"/>
      <c r="AN744" s="64"/>
      <c r="AO744" s="64"/>
      <c r="AP744" s="64"/>
      <c r="AQ744" s="64"/>
      <c r="AR744" s="64"/>
      <c r="AS744" s="64"/>
      <c r="AT744" s="64"/>
    </row>
    <row r="745" spans="1:46" ht="12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  <c r="AL745" s="64"/>
      <c r="AM745" s="64"/>
      <c r="AN745" s="64"/>
      <c r="AO745" s="64"/>
      <c r="AP745" s="64"/>
      <c r="AQ745" s="64"/>
      <c r="AR745" s="64"/>
      <c r="AS745" s="64"/>
      <c r="AT745" s="64"/>
    </row>
    <row r="746" spans="1:46" ht="12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  <c r="AL746" s="64"/>
      <c r="AM746" s="64"/>
      <c r="AN746" s="64"/>
      <c r="AO746" s="64"/>
      <c r="AP746" s="64"/>
      <c r="AQ746" s="64"/>
      <c r="AR746" s="64"/>
      <c r="AS746" s="64"/>
      <c r="AT746" s="64"/>
    </row>
    <row r="747" spans="1:46" ht="12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  <c r="AL747" s="64"/>
      <c r="AM747" s="64"/>
      <c r="AN747" s="64"/>
      <c r="AO747" s="64"/>
      <c r="AP747" s="64"/>
      <c r="AQ747" s="64"/>
      <c r="AR747" s="64"/>
      <c r="AS747" s="64"/>
      <c r="AT747" s="64"/>
    </row>
    <row r="748" spans="1:46" ht="12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  <c r="AL748" s="64"/>
      <c r="AM748" s="64"/>
      <c r="AN748" s="64"/>
      <c r="AO748" s="64"/>
      <c r="AP748" s="64"/>
      <c r="AQ748" s="64"/>
      <c r="AR748" s="64"/>
      <c r="AS748" s="64"/>
      <c r="AT748" s="64"/>
    </row>
    <row r="749" spans="1:46" ht="12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  <c r="AL749" s="64"/>
      <c r="AM749" s="64"/>
      <c r="AN749" s="64"/>
      <c r="AO749" s="64"/>
      <c r="AP749" s="64"/>
      <c r="AQ749" s="64"/>
      <c r="AR749" s="64"/>
      <c r="AS749" s="64"/>
      <c r="AT749" s="64"/>
    </row>
    <row r="750" spans="1:46" ht="12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  <c r="AL750" s="64"/>
      <c r="AM750" s="64"/>
      <c r="AN750" s="64"/>
      <c r="AO750" s="64"/>
      <c r="AP750" s="64"/>
      <c r="AQ750" s="64"/>
      <c r="AR750" s="64"/>
      <c r="AS750" s="64"/>
      <c r="AT750" s="64"/>
    </row>
    <row r="751" spans="1:46" ht="12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  <c r="AL751" s="64"/>
      <c r="AM751" s="64"/>
      <c r="AN751" s="64"/>
      <c r="AO751" s="64"/>
      <c r="AP751" s="64"/>
      <c r="AQ751" s="64"/>
      <c r="AR751" s="64"/>
      <c r="AS751" s="64"/>
      <c r="AT751" s="64"/>
    </row>
    <row r="752" spans="1:46" ht="12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  <c r="AL752" s="64"/>
      <c r="AM752" s="64"/>
      <c r="AN752" s="64"/>
      <c r="AO752" s="64"/>
      <c r="AP752" s="64"/>
      <c r="AQ752" s="64"/>
      <c r="AR752" s="64"/>
      <c r="AS752" s="64"/>
      <c r="AT752" s="64"/>
    </row>
    <row r="753" spans="1:46" ht="12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  <c r="AL753" s="64"/>
      <c r="AM753" s="64"/>
      <c r="AN753" s="64"/>
      <c r="AO753" s="64"/>
      <c r="AP753" s="64"/>
      <c r="AQ753" s="64"/>
      <c r="AR753" s="64"/>
      <c r="AS753" s="64"/>
      <c r="AT753" s="64"/>
    </row>
    <row r="754" spans="1:46" ht="12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  <c r="AL754" s="64"/>
      <c r="AM754" s="64"/>
      <c r="AN754" s="64"/>
      <c r="AO754" s="64"/>
      <c r="AP754" s="64"/>
      <c r="AQ754" s="64"/>
      <c r="AR754" s="64"/>
      <c r="AS754" s="64"/>
      <c r="AT754" s="64"/>
    </row>
    <row r="755" spans="1:46" ht="12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  <c r="AL755" s="64"/>
      <c r="AM755" s="64"/>
      <c r="AN755" s="64"/>
      <c r="AO755" s="64"/>
      <c r="AP755" s="64"/>
      <c r="AQ755" s="64"/>
      <c r="AR755" s="64"/>
      <c r="AS755" s="64"/>
      <c r="AT755" s="64"/>
    </row>
    <row r="756" spans="1:46" ht="12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  <c r="AL756" s="64"/>
      <c r="AM756" s="64"/>
      <c r="AN756" s="64"/>
      <c r="AO756" s="64"/>
      <c r="AP756" s="64"/>
      <c r="AQ756" s="64"/>
      <c r="AR756" s="64"/>
      <c r="AS756" s="64"/>
      <c r="AT756" s="64"/>
    </row>
    <row r="757" spans="1:46" ht="12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  <c r="AL757" s="64"/>
      <c r="AM757" s="64"/>
      <c r="AN757" s="64"/>
      <c r="AO757" s="64"/>
      <c r="AP757" s="64"/>
      <c r="AQ757" s="64"/>
      <c r="AR757" s="64"/>
      <c r="AS757" s="64"/>
      <c r="AT757" s="64"/>
    </row>
    <row r="758" spans="1:46" ht="12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  <c r="AL758" s="64"/>
      <c r="AM758" s="64"/>
      <c r="AN758" s="64"/>
      <c r="AO758" s="64"/>
      <c r="AP758" s="64"/>
      <c r="AQ758" s="64"/>
      <c r="AR758" s="64"/>
      <c r="AS758" s="64"/>
      <c r="AT758" s="64"/>
    </row>
    <row r="759" spans="1:46" ht="12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  <c r="AL759" s="64"/>
      <c r="AM759" s="64"/>
      <c r="AN759" s="64"/>
      <c r="AO759" s="64"/>
      <c r="AP759" s="64"/>
      <c r="AQ759" s="64"/>
      <c r="AR759" s="64"/>
      <c r="AS759" s="64"/>
      <c r="AT759" s="64"/>
    </row>
    <row r="760" spans="1:46" ht="12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  <c r="AL760" s="64"/>
      <c r="AM760" s="64"/>
      <c r="AN760" s="64"/>
      <c r="AO760" s="64"/>
      <c r="AP760" s="64"/>
      <c r="AQ760" s="64"/>
      <c r="AR760" s="64"/>
      <c r="AS760" s="64"/>
      <c r="AT760" s="64"/>
    </row>
    <row r="761" spans="1:46" ht="12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  <c r="AL761" s="64"/>
      <c r="AM761" s="64"/>
      <c r="AN761" s="64"/>
      <c r="AO761" s="64"/>
      <c r="AP761" s="64"/>
      <c r="AQ761" s="64"/>
      <c r="AR761" s="64"/>
      <c r="AS761" s="64"/>
      <c r="AT761" s="64"/>
    </row>
    <row r="762" spans="1:46" ht="12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  <c r="AL762" s="64"/>
      <c r="AM762" s="64"/>
      <c r="AN762" s="64"/>
      <c r="AO762" s="64"/>
      <c r="AP762" s="64"/>
      <c r="AQ762" s="64"/>
      <c r="AR762" s="64"/>
      <c r="AS762" s="64"/>
      <c r="AT762" s="64"/>
    </row>
    <row r="763" spans="1:46" ht="12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  <c r="AL763" s="64"/>
      <c r="AM763" s="64"/>
      <c r="AN763" s="64"/>
      <c r="AO763" s="64"/>
      <c r="AP763" s="64"/>
      <c r="AQ763" s="64"/>
      <c r="AR763" s="64"/>
      <c r="AS763" s="64"/>
      <c r="AT763" s="64"/>
    </row>
    <row r="764" spans="1:46" ht="12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  <c r="AL764" s="64"/>
      <c r="AM764" s="64"/>
      <c r="AN764" s="64"/>
      <c r="AO764" s="64"/>
      <c r="AP764" s="64"/>
      <c r="AQ764" s="64"/>
      <c r="AR764" s="64"/>
      <c r="AS764" s="64"/>
      <c r="AT764" s="64"/>
    </row>
    <row r="765" spans="1:46" ht="12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  <c r="AL765" s="64"/>
      <c r="AM765" s="64"/>
      <c r="AN765" s="64"/>
      <c r="AO765" s="64"/>
      <c r="AP765" s="64"/>
      <c r="AQ765" s="64"/>
      <c r="AR765" s="64"/>
      <c r="AS765" s="64"/>
      <c r="AT765" s="64"/>
    </row>
    <row r="766" spans="1:46" ht="12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  <c r="AL766" s="64"/>
      <c r="AM766" s="64"/>
      <c r="AN766" s="64"/>
      <c r="AO766" s="64"/>
      <c r="AP766" s="64"/>
      <c r="AQ766" s="64"/>
      <c r="AR766" s="64"/>
      <c r="AS766" s="64"/>
      <c r="AT766" s="64"/>
    </row>
    <row r="767" spans="1:46" ht="12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  <c r="AL767" s="64"/>
      <c r="AM767" s="64"/>
      <c r="AN767" s="64"/>
      <c r="AO767" s="64"/>
      <c r="AP767" s="64"/>
      <c r="AQ767" s="64"/>
      <c r="AR767" s="64"/>
      <c r="AS767" s="64"/>
      <c r="AT767" s="64"/>
    </row>
    <row r="768" spans="1:46" ht="12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  <c r="AL768" s="64"/>
      <c r="AM768" s="64"/>
      <c r="AN768" s="64"/>
      <c r="AO768" s="64"/>
      <c r="AP768" s="64"/>
      <c r="AQ768" s="64"/>
      <c r="AR768" s="64"/>
      <c r="AS768" s="64"/>
      <c r="AT768" s="64"/>
    </row>
    <row r="769" spans="1:46" ht="12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  <c r="AL769" s="64"/>
      <c r="AM769" s="64"/>
      <c r="AN769" s="64"/>
      <c r="AO769" s="64"/>
      <c r="AP769" s="64"/>
      <c r="AQ769" s="64"/>
      <c r="AR769" s="64"/>
      <c r="AS769" s="64"/>
      <c r="AT769" s="64"/>
    </row>
    <row r="770" spans="1:46" ht="12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  <c r="AL770" s="64"/>
      <c r="AM770" s="64"/>
      <c r="AN770" s="64"/>
      <c r="AO770" s="64"/>
      <c r="AP770" s="64"/>
      <c r="AQ770" s="64"/>
      <c r="AR770" s="64"/>
      <c r="AS770" s="64"/>
      <c r="AT770" s="64"/>
    </row>
    <row r="771" spans="1:46" ht="12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  <c r="AL771" s="64"/>
      <c r="AM771" s="64"/>
      <c r="AN771" s="64"/>
      <c r="AO771" s="64"/>
      <c r="AP771" s="64"/>
      <c r="AQ771" s="64"/>
      <c r="AR771" s="64"/>
      <c r="AS771" s="64"/>
      <c r="AT771" s="64"/>
    </row>
    <row r="772" spans="1:46" ht="12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  <c r="AL772" s="64"/>
      <c r="AM772" s="64"/>
      <c r="AN772" s="64"/>
      <c r="AO772" s="64"/>
      <c r="AP772" s="64"/>
      <c r="AQ772" s="64"/>
      <c r="AR772" s="64"/>
      <c r="AS772" s="64"/>
      <c r="AT772" s="64"/>
    </row>
    <row r="773" spans="1:46" ht="12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  <c r="AL773" s="64"/>
      <c r="AM773" s="64"/>
      <c r="AN773" s="64"/>
      <c r="AO773" s="64"/>
      <c r="AP773" s="64"/>
      <c r="AQ773" s="64"/>
      <c r="AR773" s="64"/>
      <c r="AS773" s="64"/>
      <c r="AT773" s="64"/>
    </row>
    <row r="774" spans="1:46" ht="12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  <c r="AL774" s="64"/>
      <c r="AM774" s="64"/>
      <c r="AN774" s="64"/>
      <c r="AO774" s="64"/>
      <c r="AP774" s="64"/>
      <c r="AQ774" s="64"/>
      <c r="AR774" s="64"/>
      <c r="AS774" s="64"/>
      <c r="AT774" s="64"/>
    </row>
    <row r="775" spans="1:46" ht="12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  <c r="AL775" s="64"/>
      <c r="AM775" s="64"/>
      <c r="AN775" s="64"/>
      <c r="AO775" s="64"/>
      <c r="AP775" s="64"/>
      <c r="AQ775" s="64"/>
      <c r="AR775" s="64"/>
      <c r="AS775" s="64"/>
      <c r="AT775" s="64"/>
    </row>
    <row r="776" spans="1:46" ht="12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  <c r="AL776" s="64"/>
      <c r="AM776" s="64"/>
      <c r="AN776" s="64"/>
      <c r="AO776" s="64"/>
      <c r="AP776" s="64"/>
      <c r="AQ776" s="64"/>
      <c r="AR776" s="64"/>
      <c r="AS776" s="64"/>
      <c r="AT776" s="64"/>
    </row>
    <row r="777" spans="1:46" ht="12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  <c r="AL777" s="64"/>
      <c r="AM777" s="64"/>
      <c r="AN777" s="64"/>
      <c r="AO777" s="64"/>
      <c r="AP777" s="64"/>
      <c r="AQ777" s="64"/>
      <c r="AR777" s="64"/>
      <c r="AS777" s="64"/>
      <c r="AT777" s="64"/>
    </row>
    <row r="778" spans="1:46" ht="12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  <c r="AL778" s="64"/>
      <c r="AM778" s="64"/>
      <c r="AN778" s="64"/>
      <c r="AO778" s="64"/>
      <c r="AP778" s="64"/>
      <c r="AQ778" s="64"/>
      <c r="AR778" s="64"/>
      <c r="AS778" s="64"/>
      <c r="AT778" s="64"/>
    </row>
    <row r="779" spans="1:46" ht="12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  <c r="AL779" s="64"/>
      <c r="AM779" s="64"/>
      <c r="AN779" s="64"/>
      <c r="AO779" s="64"/>
      <c r="AP779" s="64"/>
      <c r="AQ779" s="64"/>
      <c r="AR779" s="64"/>
      <c r="AS779" s="64"/>
      <c r="AT779" s="64"/>
    </row>
    <row r="780" spans="1:46" ht="12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  <c r="AL780" s="64"/>
      <c r="AM780" s="64"/>
      <c r="AN780" s="64"/>
      <c r="AO780" s="64"/>
      <c r="AP780" s="64"/>
      <c r="AQ780" s="64"/>
      <c r="AR780" s="64"/>
      <c r="AS780" s="64"/>
      <c r="AT780" s="64"/>
    </row>
    <row r="781" spans="1:46" ht="12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  <c r="AL781" s="64"/>
      <c r="AM781" s="64"/>
      <c r="AN781" s="64"/>
      <c r="AO781" s="64"/>
      <c r="AP781" s="64"/>
      <c r="AQ781" s="64"/>
      <c r="AR781" s="64"/>
      <c r="AS781" s="64"/>
      <c r="AT781" s="64"/>
    </row>
    <row r="782" spans="1:46" ht="12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  <c r="AL782" s="64"/>
      <c r="AM782" s="64"/>
      <c r="AN782" s="64"/>
      <c r="AO782" s="64"/>
      <c r="AP782" s="64"/>
      <c r="AQ782" s="64"/>
      <c r="AR782" s="64"/>
      <c r="AS782" s="64"/>
      <c r="AT782" s="64"/>
    </row>
    <row r="783" spans="1:46" ht="12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  <c r="AL783" s="64"/>
      <c r="AM783" s="64"/>
      <c r="AN783" s="64"/>
      <c r="AO783" s="64"/>
      <c r="AP783" s="64"/>
      <c r="AQ783" s="64"/>
      <c r="AR783" s="64"/>
      <c r="AS783" s="64"/>
      <c r="AT783" s="64"/>
    </row>
    <row r="784" spans="1:46" ht="12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64"/>
      <c r="AM784" s="64"/>
      <c r="AN784" s="64"/>
      <c r="AO784" s="64"/>
      <c r="AP784" s="64"/>
      <c r="AQ784" s="64"/>
      <c r="AR784" s="64"/>
      <c r="AS784" s="64"/>
      <c r="AT784" s="64"/>
    </row>
    <row r="785" spans="1:46" ht="12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  <c r="AL785" s="64"/>
      <c r="AM785" s="64"/>
      <c r="AN785" s="64"/>
      <c r="AO785" s="64"/>
      <c r="AP785" s="64"/>
      <c r="AQ785" s="64"/>
      <c r="AR785" s="64"/>
      <c r="AS785" s="64"/>
      <c r="AT785" s="64"/>
    </row>
    <row r="786" spans="1:46" ht="12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  <c r="AL786" s="64"/>
      <c r="AM786" s="64"/>
      <c r="AN786" s="64"/>
      <c r="AO786" s="64"/>
      <c r="AP786" s="64"/>
      <c r="AQ786" s="64"/>
      <c r="AR786" s="64"/>
      <c r="AS786" s="64"/>
      <c r="AT786" s="64"/>
    </row>
    <row r="787" spans="1:46" ht="12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  <c r="AL787" s="64"/>
      <c r="AM787" s="64"/>
      <c r="AN787" s="64"/>
      <c r="AO787" s="64"/>
      <c r="AP787" s="64"/>
      <c r="AQ787" s="64"/>
      <c r="AR787" s="64"/>
      <c r="AS787" s="64"/>
      <c r="AT787" s="64"/>
    </row>
    <row r="788" spans="1:46" ht="12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  <c r="AL788" s="64"/>
      <c r="AM788" s="64"/>
      <c r="AN788" s="64"/>
      <c r="AO788" s="64"/>
      <c r="AP788" s="64"/>
      <c r="AQ788" s="64"/>
      <c r="AR788" s="64"/>
      <c r="AS788" s="64"/>
      <c r="AT788" s="64"/>
    </row>
    <row r="789" spans="1:46" ht="12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  <c r="AL789" s="64"/>
      <c r="AM789" s="64"/>
      <c r="AN789" s="64"/>
      <c r="AO789" s="64"/>
      <c r="AP789" s="64"/>
      <c r="AQ789" s="64"/>
      <c r="AR789" s="64"/>
      <c r="AS789" s="64"/>
      <c r="AT789" s="64"/>
    </row>
    <row r="790" spans="1:46" ht="12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  <c r="AL790" s="64"/>
      <c r="AM790" s="64"/>
      <c r="AN790" s="64"/>
      <c r="AO790" s="64"/>
      <c r="AP790" s="64"/>
      <c r="AQ790" s="64"/>
      <c r="AR790" s="64"/>
      <c r="AS790" s="64"/>
      <c r="AT790" s="64"/>
    </row>
    <row r="791" spans="1:46" ht="12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  <c r="AL791" s="64"/>
      <c r="AM791" s="64"/>
      <c r="AN791" s="64"/>
      <c r="AO791" s="64"/>
      <c r="AP791" s="64"/>
      <c r="AQ791" s="64"/>
      <c r="AR791" s="64"/>
      <c r="AS791" s="64"/>
      <c r="AT791" s="64"/>
    </row>
    <row r="792" spans="1:46" ht="12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  <c r="AL792" s="64"/>
      <c r="AM792" s="64"/>
      <c r="AN792" s="64"/>
      <c r="AO792" s="64"/>
      <c r="AP792" s="64"/>
      <c r="AQ792" s="64"/>
      <c r="AR792" s="64"/>
      <c r="AS792" s="64"/>
      <c r="AT792" s="64"/>
    </row>
    <row r="793" spans="1:46" ht="12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  <c r="AL793" s="64"/>
      <c r="AM793" s="64"/>
      <c r="AN793" s="64"/>
      <c r="AO793" s="64"/>
      <c r="AP793" s="64"/>
      <c r="AQ793" s="64"/>
      <c r="AR793" s="64"/>
      <c r="AS793" s="64"/>
      <c r="AT793" s="64"/>
    </row>
    <row r="794" spans="1:46" ht="12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  <c r="AL794" s="64"/>
      <c r="AM794" s="64"/>
      <c r="AN794" s="64"/>
      <c r="AO794" s="64"/>
      <c r="AP794" s="64"/>
      <c r="AQ794" s="64"/>
      <c r="AR794" s="64"/>
      <c r="AS794" s="64"/>
      <c r="AT794" s="64"/>
    </row>
    <row r="795" spans="1:46" ht="12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  <c r="AL795" s="64"/>
      <c r="AM795" s="64"/>
      <c r="AN795" s="64"/>
      <c r="AO795" s="64"/>
      <c r="AP795" s="64"/>
      <c r="AQ795" s="64"/>
      <c r="AR795" s="64"/>
      <c r="AS795" s="64"/>
      <c r="AT795" s="64"/>
    </row>
    <row r="796" spans="1:46" ht="12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  <c r="AL796" s="64"/>
      <c r="AM796" s="64"/>
      <c r="AN796" s="64"/>
      <c r="AO796" s="64"/>
      <c r="AP796" s="64"/>
      <c r="AQ796" s="64"/>
      <c r="AR796" s="64"/>
      <c r="AS796" s="64"/>
      <c r="AT796" s="64"/>
    </row>
    <row r="797" spans="1:46" ht="12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  <c r="AL797" s="64"/>
      <c r="AM797" s="64"/>
      <c r="AN797" s="64"/>
      <c r="AO797" s="64"/>
      <c r="AP797" s="64"/>
      <c r="AQ797" s="64"/>
      <c r="AR797" s="64"/>
      <c r="AS797" s="64"/>
      <c r="AT797" s="64"/>
    </row>
    <row r="798" spans="1:46" ht="12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  <c r="AL798" s="64"/>
      <c r="AM798" s="64"/>
      <c r="AN798" s="64"/>
      <c r="AO798" s="64"/>
      <c r="AP798" s="64"/>
      <c r="AQ798" s="64"/>
      <c r="AR798" s="64"/>
      <c r="AS798" s="64"/>
      <c r="AT798" s="64"/>
    </row>
    <row r="799" spans="1:46" ht="12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  <c r="AL799" s="64"/>
      <c r="AM799" s="64"/>
      <c r="AN799" s="64"/>
      <c r="AO799" s="64"/>
      <c r="AP799" s="64"/>
      <c r="AQ799" s="64"/>
      <c r="AR799" s="64"/>
      <c r="AS799" s="64"/>
      <c r="AT799" s="64"/>
    </row>
    <row r="800" spans="1:46" ht="12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  <c r="AL800" s="64"/>
      <c r="AM800" s="64"/>
      <c r="AN800" s="64"/>
      <c r="AO800" s="64"/>
      <c r="AP800" s="64"/>
      <c r="AQ800" s="64"/>
      <c r="AR800" s="64"/>
      <c r="AS800" s="64"/>
      <c r="AT800" s="64"/>
    </row>
    <row r="801" spans="1:46" ht="12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  <c r="AL801" s="64"/>
      <c r="AM801" s="64"/>
      <c r="AN801" s="64"/>
      <c r="AO801" s="64"/>
      <c r="AP801" s="64"/>
      <c r="AQ801" s="64"/>
      <c r="AR801" s="64"/>
      <c r="AS801" s="64"/>
      <c r="AT801" s="64"/>
    </row>
    <row r="802" spans="1:46" ht="12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  <c r="AL802" s="64"/>
      <c r="AM802" s="64"/>
      <c r="AN802" s="64"/>
      <c r="AO802" s="64"/>
      <c r="AP802" s="64"/>
      <c r="AQ802" s="64"/>
      <c r="AR802" s="64"/>
      <c r="AS802" s="64"/>
      <c r="AT802" s="64"/>
    </row>
    <row r="803" spans="1:46" ht="12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  <c r="AL803" s="64"/>
      <c r="AM803" s="64"/>
      <c r="AN803" s="64"/>
      <c r="AO803" s="64"/>
      <c r="AP803" s="64"/>
      <c r="AQ803" s="64"/>
      <c r="AR803" s="64"/>
      <c r="AS803" s="64"/>
      <c r="AT803" s="64"/>
    </row>
    <row r="804" spans="1:46" ht="12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  <c r="AL804" s="64"/>
      <c r="AM804" s="64"/>
      <c r="AN804" s="64"/>
      <c r="AO804" s="64"/>
      <c r="AP804" s="64"/>
      <c r="AQ804" s="64"/>
      <c r="AR804" s="64"/>
      <c r="AS804" s="64"/>
      <c r="AT804" s="64"/>
    </row>
    <row r="805" spans="1:46" ht="12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  <c r="AL805" s="64"/>
      <c r="AM805" s="64"/>
      <c r="AN805" s="64"/>
      <c r="AO805" s="64"/>
      <c r="AP805" s="64"/>
      <c r="AQ805" s="64"/>
      <c r="AR805" s="64"/>
      <c r="AS805" s="64"/>
      <c r="AT805" s="64"/>
    </row>
    <row r="806" spans="1:46" ht="12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  <c r="AL806" s="64"/>
      <c r="AM806" s="64"/>
      <c r="AN806" s="64"/>
      <c r="AO806" s="64"/>
      <c r="AP806" s="64"/>
      <c r="AQ806" s="64"/>
      <c r="AR806" s="64"/>
      <c r="AS806" s="64"/>
      <c r="AT806" s="64"/>
    </row>
    <row r="807" spans="1:46" ht="12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  <c r="AL807" s="64"/>
      <c r="AM807" s="64"/>
      <c r="AN807" s="64"/>
      <c r="AO807" s="64"/>
      <c r="AP807" s="64"/>
      <c r="AQ807" s="64"/>
      <c r="AR807" s="64"/>
      <c r="AS807" s="64"/>
      <c r="AT807" s="64"/>
    </row>
    <row r="808" spans="1:46" ht="12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  <c r="AL808" s="64"/>
      <c r="AM808" s="64"/>
      <c r="AN808" s="64"/>
      <c r="AO808" s="64"/>
      <c r="AP808" s="64"/>
      <c r="AQ808" s="64"/>
      <c r="AR808" s="64"/>
      <c r="AS808" s="64"/>
      <c r="AT808" s="64"/>
    </row>
    <row r="809" spans="1:46" ht="12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  <c r="AL809" s="64"/>
      <c r="AM809" s="64"/>
      <c r="AN809" s="64"/>
      <c r="AO809" s="64"/>
      <c r="AP809" s="64"/>
      <c r="AQ809" s="64"/>
      <c r="AR809" s="64"/>
      <c r="AS809" s="64"/>
      <c r="AT809" s="64"/>
    </row>
    <row r="810" spans="1:46" ht="12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  <c r="AL810" s="64"/>
      <c r="AM810" s="64"/>
      <c r="AN810" s="64"/>
      <c r="AO810" s="64"/>
      <c r="AP810" s="64"/>
      <c r="AQ810" s="64"/>
      <c r="AR810" s="64"/>
      <c r="AS810" s="64"/>
      <c r="AT810" s="64"/>
    </row>
    <row r="811" spans="1:46" ht="12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  <c r="AL811" s="64"/>
      <c r="AM811" s="64"/>
      <c r="AN811" s="64"/>
      <c r="AO811" s="64"/>
      <c r="AP811" s="64"/>
      <c r="AQ811" s="64"/>
      <c r="AR811" s="64"/>
      <c r="AS811" s="64"/>
      <c r="AT811" s="64"/>
    </row>
    <row r="812" spans="1:46" ht="12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  <c r="AL812" s="64"/>
      <c r="AM812" s="64"/>
      <c r="AN812" s="64"/>
      <c r="AO812" s="64"/>
      <c r="AP812" s="64"/>
      <c r="AQ812" s="64"/>
      <c r="AR812" s="64"/>
      <c r="AS812" s="64"/>
      <c r="AT812" s="64"/>
    </row>
    <row r="813" spans="1:46" ht="12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  <c r="AL813" s="64"/>
      <c r="AM813" s="64"/>
      <c r="AN813" s="64"/>
      <c r="AO813" s="64"/>
      <c r="AP813" s="64"/>
      <c r="AQ813" s="64"/>
      <c r="AR813" s="64"/>
      <c r="AS813" s="64"/>
      <c r="AT813" s="64"/>
    </row>
    <row r="814" spans="1:46" ht="12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  <c r="AL814" s="64"/>
      <c r="AM814" s="64"/>
      <c r="AN814" s="64"/>
      <c r="AO814" s="64"/>
      <c r="AP814" s="64"/>
      <c r="AQ814" s="64"/>
      <c r="AR814" s="64"/>
      <c r="AS814" s="64"/>
      <c r="AT814" s="64"/>
    </row>
    <row r="815" spans="1:46" ht="12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  <c r="AL815" s="64"/>
      <c r="AM815" s="64"/>
      <c r="AN815" s="64"/>
      <c r="AO815" s="64"/>
      <c r="AP815" s="64"/>
      <c r="AQ815" s="64"/>
      <c r="AR815" s="64"/>
      <c r="AS815" s="64"/>
      <c r="AT815" s="64"/>
    </row>
    <row r="816" spans="1:46" ht="12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  <c r="AL816" s="64"/>
      <c r="AM816" s="64"/>
      <c r="AN816" s="64"/>
      <c r="AO816" s="64"/>
      <c r="AP816" s="64"/>
      <c r="AQ816" s="64"/>
      <c r="AR816" s="64"/>
      <c r="AS816" s="64"/>
      <c r="AT816" s="64"/>
    </row>
    <row r="817" spans="1:46" ht="12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  <c r="AL817" s="64"/>
      <c r="AM817" s="64"/>
      <c r="AN817" s="64"/>
      <c r="AO817" s="64"/>
      <c r="AP817" s="64"/>
      <c r="AQ817" s="64"/>
      <c r="AR817" s="64"/>
      <c r="AS817" s="64"/>
      <c r="AT817" s="64"/>
    </row>
    <row r="818" spans="1:46" ht="12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  <c r="AL818" s="64"/>
      <c r="AM818" s="64"/>
      <c r="AN818" s="64"/>
      <c r="AO818" s="64"/>
      <c r="AP818" s="64"/>
      <c r="AQ818" s="64"/>
      <c r="AR818" s="64"/>
      <c r="AS818" s="64"/>
      <c r="AT818" s="64"/>
    </row>
    <row r="819" spans="1:46" ht="12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  <c r="AL819" s="64"/>
      <c r="AM819" s="64"/>
      <c r="AN819" s="64"/>
      <c r="AO819" s="64"/>
      <c r="AP819" s="64"/>
      <c r="AQ819" s="64"/>
      <c r="AR819" s="64"/>
      <c r="AS819" s="64"/>
      <c r="AT819" s="64"/>
    </row>
    <row r="820" spans="1:46" ht="12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  <c r="AL820" s="64"/>
      <c r="AM820" s="64"/>
      <c r="AN820" s="64"/>
      <c r="AO820" s="64"/>
      <c r="AP820" s="64"/>
      <c r="AQ820" s="64"/>
      <c r="AR820" s="64"/>
      <c r="AS820" s="64"/>
      <c r="AT820" s="64"/>
    </row>
    <row r="821" spans="1:46" ht="12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  <c r="AL821" s="64"/>
      <c r="AM821" s="64"/>
      <c r="AN821" s="64"/>
      <c r="AO821" s="64"/>
      <c r="AP821" s="64"/>
      <c r="AQ821" s="64"/>
      <c r="AR821" s="64"/>
      <c r="AS821" s="64"/>
      <c r="AT821" s="64"/>
    </row>
    <row r="822" spans="1:46" ht="12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  <c r="AL822" s="64"/>
      <c r="AM822" s="64"/>
      <c r="AN822" s="64"/>
      <c r="AO822" s="64"/>
      <c r="AP822" s="64"/>
      <c r="AQ822" s="64"/>
      <c r="AR822" s="64"/>
      <c r="AS822" s="64"/>
      <c r="AT822" s="64"/>
    </row>
    <row r="823" spans="1:46" ht="12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  <c r="AL823" s="64"/>
      <c r="AM823" s="64"/>
      <c r="AN823" s="64"/>
      <c r="AO823" s="64"/>
      <c r="AP823" s="64"/>
      <c r="AQ823" s="64"/>
      <c r="AR823" s="64"/>
      <c r="AS823" s="64"/>
      <c r="AT823" s="64"/>
    </row>
    <row r="824" spans="1:46" ht="12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  <c r="AL824" s="64"/>
      <c r="AM824" s="64"/>
      <c r="AN824" s="64"/>
      <c r="AO824" s="64"/>
      <c r="AP824" s="64"/>
      <c r="AQ824" s="64"/>
      <c r="AR824" s="64"/>
      <c r="AS824" s="64"/>
      <c r="AT824" s="64"/>
    </row>
    <row r="825" spans="1:46" ht="12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  <c r="AL825" s="64"/>
      <c r="AM825" s="64"/>
      <c r="AN825" s="64"/>
      <c r="AO825" s="64"/>
      <c r="AP825" s="64"/>
      <c r="AQ825" s="64"/>
      <c r="AR825" s="64"/>
      <c r="AS825" s="64"/>
      <c r="AT825" s="64"/>
    </row>
    <row r="826" spans="1:46" ht="12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  <c r="AL826" s="64"/>
      <c r="AM826" s="64"/>
      <c r="AN826" s="64"/>
      <c r="AO826" s="64"/>
      <c r="AP826" s="64"/>
      <c r="AQ826" s="64"/>
      <c r="AR826" s="64"/>
      <c r="AS826" s="64"/>
      <c r="AT826" s="64"/>
    </row>
    <row r="827" spans="1:46" ht="12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  <c r="AL827" s="64"/>
      <c r="AM827" s="64"/>
      <c r="AN827" s="64"/>
      <c r="AO827" s="64"/>
      <c r="AP827" s="64"/>
      <c r="AQ827" s="64"/>
      <c r="AR827" s="64"/>
      <c r="AS827" s="64"/>
      <c r="AT827" s="64"/>
    </row>
    <row r="828" spans="1:46" ht="12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  <c r="AL828" s="64"/>
      <c r="AM828" s="64"/>
      <c r="AN828" s="64"/>
      <c r="AO828" s="64"/>
      <c r="AP828" s="64"/>
      <c r="AQ828" s="64"/>
      <c r="AR828" s="64"/>
      <c r="AS828" s="64"/>
      <c r="AT828" s="64"/>
    </row>
    <row r="829" spans="1:46" ht="12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  <c r="AL829" s="64"/>
      <c r="AM829" s="64"/>
      <c r="AN829" s="64"/>
      <c r="AO829" s="64"/>
      <c r="AP829" s="64"/>
      <c r="AQ829" s="64"/>
      <c r="AR829" s="64"/>
      <c r="AS829" s="64"/>
      <c r="AT829" s="64"/>
    </row>
    <row r="830" spans="1:46" ht="12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  <c r="AL830" s="64"/>
      <c r="AM830" s="64"/>
      <c r="AN830" s="64"/>
      <c r="AO830" s="64"/>
      <c r="AP830" s="64"/>
      <c r="AQ830" s="64"/>
      <c r="AR830" s="64"/>
      <c r="AS830" s="64"/>
      <c r="AT830" s="64"/>
    </row>
    <row r="831" spans="1:46" ht="12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  <c r="AL831" s="64"/>
      <c r="AM831" s="64"/>
      <c r="AN831" s="64"/>
      <c r="AO831" s="64"/>
      <c r="AP831" s="64"/>
      <c r="AQ831" s="64"/>
      <c r="AR831" s="64"/>
      <c r="AS831" s="64"/>
      <c r="AT831" s="64"/>
    </row>
    <row r="832" spans="1:46" ht="12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  <c r="AL832" s="64"/>
      <c r="AM832" s="64"/>
      <c r="AN832" s="64"/>
      <c r="AO832" s="64"/>
      <c r="AP832" s="64"/>
      <c r="AQ832" s="64"/>
      <c r="AR832" s="64"/>
      <c r="AS832" s="64"/>
      <c r="AT832" s="64"/>
    </row>
    <row r="833" spans="1:46" ht="12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  <c r="AL833" s="64"/>
      <c r="AM833" s="64"/>
      <c r="AN833" s="64"/>
      <c r="AO833" s="64"/>
      <c r="AP833" s="64"/>
      <c r="AQ833" s="64"/>
      <c r="AR833" s="64"/>
      <c r="AS833" s="64"/>
      <c r="AT833" s="64"/>
    </row>
    <row r="834" spans="1:46" ht="12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  <c r="AL834" s="64"/>
      <c r="AM834" s="64"/>
      <c r="AN834" s="64"/>
      <c r="AO834" s="64"/>
      <c r="AP834" s="64"/>
      <c r="AQ834" s="64"/>
      <c r="AR834" s="64"/>
      <c r="AS834" s="64"/>
      <c r="AT834" s="64"/>
    </row>
    <row r="835" spans="1:46" ht="12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  <c r="AL835" s="64"/>
      <c r="AM835" s="64"/>
      <c r="AN835" s="64"/>
      <c r="AO835" s="64"/>
      <c r="AP835" s="64"/>
      <c r="AQ835" s="64"/>
      <c r="AR835" s="64"/>
      <c r="AS835" s="64"/>
      <c r="AT835" s="64"/>
    </row>
    <row r="836" spans="1:46" ht="12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  <c r="AL836" s="64"/>
      <c r="AM836" s="64"/>
      <c r="AN836" s="64"/>
      <c r="AO836" s="64"/>
      <c r="AP836" s="64"/>
      <c r="AQ836" s="64"/>
      <c r="AR836" s="64"/>
      <c r="AS836" s="64"/>
      <c r="AT836" s="64"/>
    </row>
    <row r="837" spans="1:46" ht="12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  <c r="AL837" s="64"/>
      <c r="AM837" s="64"/>
      <c r="AN837" s="64"/>
      <c r="AO837" s="64"/>
      <c r="AP837" s="64"/>
      <c r="AQ837" s="64"/>
      <c r="AR837" s="64"/>
      <c r="AS837" s="64"/>
      <c r="AT837" s="64"/>
    </row>
    <row r="838" spans="1:46" ht="12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  <c r="AL838" s="64"/>
      <c r="AM838" s="64"/>
      <c r="AN838" s="64"/>
      <c r="AO838" s="64"/>
      <c r="AP838" s="64"/>
      <c r="AQ838" s="64"/>
      <c r="AR838" s="64"/>
      <c r="AS838" s="64"/>
      <c r="AT838" s="64"/>
    </row>
    <row r="839" spans="1:46" ht="12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  <c r="AL839" s="64"/>
      <c r="AM839" s="64"/>
      <c r="AN839" s="64"/>
      <c r="AO839" s="64"/>
      <c r="AP839" s="64"/>
      <c r="AQ839" s="64"/>
      <c r="AR839" s="64"/>
      <c r="AS839" s="64"/>
      <c r="AT839" s="64"/>
    </row>
    <row r="840" spans="1:46" ht="12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  <c r="AL840" s="64"/>
      <c r="AM840" s="64"/>
      <c r="AN840" s="64"/>
      <c r="AO840" s="64"/>
      <c r="AP840" s="64"/>
      <c r="AQ840" s="64"/>
      <c r="AR840" s="64"/>
      <c r="AS840" s="64"/>
      <c r="AT840" s="64"/>
    </row>
    <row r="841" spans="1:46" ht="12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  <c r="AL841" s="64"/>
      <c r="AM841" s="64"/>
      <c r="AN841" s="64"/>
      <c r="AO841" s="64"/>
      <c r="AP841" s="64"/>
      <c r="AQ841" s="64"/>
      <c r="AR841" s="64"/>
      <c r="AS841" s="64"/>
      <c r="AT841" s="64"/>
    </row>
    <row r="842" spans="1:46" ht="12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  <c r="AL842" s="64"/>
      <c r="AM842" s="64"/>
      <c r="AN842" s="64"/>
      <c r="AO842" s="64"/>
      <c r="AP842" s="64"/>
      <c r="AQ842" s="64"/>
      <c r="AR842" s="64"/>
      <c r="AS842" s="64"/>
      <c r="AT842" s="64"/>
    </row>
    <row r="843" spans="1:46" ht="12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  <c r="AL843" s="64"/>
      <c r="AM843" s="64"/>
      <c r="AN843" s="64"/>
      <c r="AO843" s="64"/>
      <c r="AP843" s="64"/>
      <c r="AQ843" s="64"/>
      <c r="AR843" s="64"/>
      <c r="AS843" s="64"/>
      <c r="AT843" s="64"/>
    </row>
    <row r="844" spans="1:46" ht="12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  <c r="AL844" s="64"/>
      <c r="AM844" s="64"/>
      <c r="AN844" s="64"/>
      <c r="AO844" s="64"/>
      <c r="AP844" s="64"/>
      <c r="AQ844" s="64"/>
      <c r="AR844" s="64"/>
      <c r="AS844" s="64"/>
      <c r="AT844" s="64"/>
    </row>
    <row r="845" spans="1:46" ht="12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  <c r="AL845" s="64"/>
      <c r="AM845" s="64"/>
      <c r="AN845" s="64"/>
      <c r="AO845" s="64"/>
      <c r="AP845" s="64"/>
      <c r="AQ845" s="64"/>
      <c r="AR845" s="64"/>
      <c r="AS845" s="64"/>
      <c r="AT845" s="64"/>
    </row>
    <row r="846" spans="1:46" ht="12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  <c r="AL846" s="64"/>
      <c r="AM846" s="64"/>
      <c r="AN846" s="64"/>
      <c r="AO846" s="64"/>
      <c r="AP846" s="64"/>
      <c r="AQ846" s="64"/>
      <c r="AR846" s="64"/>
      <c r="AS846" s="64"/>
      <c r="AT846" s="64"/>
    </row>
    <row r="847" spans="1:46" ht="12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  <c r="AL847" s="64"/>
      <c r="AM847" s="64"/>
      <c r="AN847" s="64"/>
      <c r="AO847" s="64"/>
      <c r="AP847" s="64"/>
      <c r="AQ847" s="64"/>
      <c r="AR847" s="64"/>
      <c r="AS847" s="64"/>
      <c r="AT847" s="64"/>
    </row>
    <row r="848" spans="1:46" ht="12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  <c r="AL848" s="64"/>
      <c r="AM848" s="64"/>
      <c r="AN848" s="64"/>
      <c r="AO848" s="64"/>
      <c r="AP848" s="64"/>
      <c r="AQ848" s="64"/>
      <c r="AR848" s="64"/>
      <c r="AS848" s="64"/>
      <c r="AT848" s="64"/>
    </row>
    <row r="849" spans="1:46" ht="12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64"/>
      <c r="AM849" s="64"/>
      <c r="AN849" s="64"/>
      <c r="AO849" s="64"/>
      <c r="AP849" s="64"/>
      <c r="AQ849" s="64"/>
      <c r="AR849" s="64"/>
      <c r="AS849" s="64"/>
      <c r="AT849" s="64"/>
    </row>
    <row r="850" spans="1:46" ht="12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  <c r="AL850" s="64"/>
      <c r="AM850" s="64"/>
      <c r="AN850" s="64"/>
      <c r="AO850" s="64"/>
      <c r="AP850" s="64"/>
      <c r="AQ850" s="64"/>
      <c r="AR850" s="64"/>
      <c r="AS850" s="64"/>
      <c r="AT850" s="64"/>
    </row>
    <row r="851" spans="1:46" ht="12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  <c r="AL851" s="64"/>
      <c r="AM851" s="64"/>
      <c r="AN851" s="64"/>
      <c r="AO851" s="64"/>
      <c r="AP851" s="64"/>
      <c r="AQ851" s="64"/>
      <c r="AR851" s="64"/>
      <c r="AS851" s="64"/>
      <c r="AT851" s="64"/>
    </row>
    <row r="852" spans="1:46" ht="12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  <c r="AL852" s="64"/>
      <c r="AM852" s="64"/>
      <c r="AN852" s="64"/>
      <c r="AO852" s="64"/>
      <c r="AP852" s="64"/>
      <c r="AQ852" s="64"/>
      <c r="AR852" s="64"/>
      <c r="AS852" s="64"/>
      <c r="AT852" s="64"/>
    </row>
    <row r="853" spans="1:46" ht="12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  <c r="AL853" s="64"/>
      <c r="AM853" s="64"/>
      <c r="AN853" s="64"/>
      <c r="AO853" s="64"/>
      <c r="AP853" s="64"/>
      <c r="AQ853" s="64"/>
      <c r="AR853" s="64"/>
      <c r="AS853" s="64"/>
      <c r="AT853" s="64"/>
    </row>
    <row r="854" spans="1:46" ht="12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  <c r="AL854" s="64"/>
      <c r="AM854" s="64"/>
      <c r="AN854" s="64"/>
      <c r="AO854" s="64"/>
      <c r="AP854" s="64"/>
      <c r="AQ854" s="64"/>
      <c r="AR854" s="64"/>
      <c r="AS854" s="64"/>
      <c r="AT854" s="64"/>
    </row>
    <row r="855" spans="1:46" ht="12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  <c r="AL855" s="64"/>
      <c r="AM855" s="64"/>
      <c r="AN855" s="64"/>
      <c r="AO855" s="64"/>
      <c r="AP855" s="64"/>
      <c r="AQ855" s="64"/>
      <c r="AR855" s="64"/>
      <c r="AS855" s="64"/>
      <c r="AT855" s="64"/>
    </row>
    <row r="856" spans="1:46" ht="12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  <c r="AL856" s="64"/>
      <c r="AM856" s="64"/>
      <c r="AN856" s="64"/>
      <c r="AO856" s="64"/>
      <c r="AP856" s="64"/>
      <c r="AQ856" s="64"/>
      <c r="AR856" s="64"/>
      <c r="AS856" s="64"/>
      <c r="AT856" s="64"/>
    </row>
    <row r="857" spans="1:46" ht="12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  <c r="AL857" s="64"/>
      <c r="AM857" s="64"/>
      <c r="AN857" s="64"/>
      <c r="AO857" s="64"/>
      <c r="AP857" s="64"/>
      <c r="AQ857" s="64"/>
      <c r="AR857" s="64"/>
      <c r="AS857" s="64"/>
      <c r="AT857" s="64"/>
    </row>
    <row r="858" spans="1:46" ht="12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  <c r="AL858" s="64"/>
      <c r="AM858" s="64"/>
      <c r="AN858" s="64"/>
      <c r="AO858" s="64"/>
      <c r="AP858" s="64"/>
      <c r="AQ858" s="64"/>
      <c r="AR858" s="64"/>
      <c r="AS858" s="64"/>
      <c r="AT858" s="64"/>
    </row>
    <row r="859" spans="1:46" ht="12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  <c r="AL859" s="64"/>
      <c r="AM859" s="64"/>
      <c r="AN859" s="64"/>
      <c r="AO859" s="64"/>
      <c r="AP859" s="64"/>
      <c r="AQ859" s="64"/>
      <c r="AR859" s="64"/>
      <c r="AS859" s="64"/>
      <c r="AT859" s="64"/>
    </row>
    <row r="860" spans="1:46" ht="12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  <c r="AL860" s="64"/>
      <c r="AM860" s="64"/>
      <c r="AN860" s="64"/>
      <c r="AO860" s="64"/>
      <c r="AP860" s="64"/>
      <c r="AQ860" s="64"/>
      <c r="AR860" s="64"/>
      <c r="AS860" s="64"/>
      <c r="AT860" s="64"/>
    </row>
    <row r="861" spans="1:46" ht="12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  <c r="AL861" s="64"/>
      <c r="AM861" s="64"/>
      <c r="AN861" s="64"/>
      <c r="AO861" s="64"/>
      <c r="AP861" s="64"/>
      <c r="AQ861" s="64"/>
      <c r="AR861" s="64"/>
      <c r="AS861" s="64"/>
      <c r="AT861" s="64"/>
    </row>
    <row r="862" spans="1:46" ht="12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  <c r="AL862" s="64"/>
      <c r="AM862" s="64"/>
      <c r="AN862" s="64"/>
      <c r="AO862" s="64"/>
      <c r="AP862" s="64"/>
      <c r="AQ862" s="64"/>
      <c r="AR862" s="64"/>
      <c r="AS862" s="64"/>
      <c r="AT862" s="64"/>
    </row>
    <row r="863" spans="1:46" ht="12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  <c r="AL863" s="64"/>
      <c r="AM863" s="64"/>
      <c r="AN863" s="64"/>
      <c r="AO863" s="64"/>
      <c r="AP863" s="64"/>
      <c r="AQ863" s="64"/>
      <c r="AR863" s="64"/>
      <c r="AS863" s="64"/>
      <c r="AT863" s="64"/>
    </row>
    <row r="864" spans="1:46" ht="12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  <c r="AL864" s="64"/>
      <c r="AM864" s="64"/>
      <c r="AN864" s="64"/>
      <c r="AO864" s="64"/>
      <c r="AP864" s="64"/>
      <c r="AQ864" s="64"/>
      <c r="AR864" s="64"/>
      <c r="AS864" s="64"/>
      <c r="AT864" s="64"/>
    </row>
    <row r="865" spans="1:46" ht="12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  <c r="AL865" s="64"/>
      <c r="AM865" s="64"/>
      <c r="AN865" s="64"/>
      <c r="AO865" s="64"/>
      <c r="AP865" s="64"/>
      <c r="AQ865" s="64"/>
      <c r="AR865" s="64"/>
      <c r="AS865" s="64"/>
      <c r="AT865" s="64"/>
    </row>
    <row r="866" spans="1:46" ht="12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  <c r="AL866" s="64"/>
      <c r="AM866" s="64"/>
      <c r="AN866" s="64"/>
      <c r="AO866" s="64"/>
      <c r="AP866" s="64"/>
      <c r="AQ866" s="64"/>
      <c r="AR866" s="64"/>
      <c r="AS866" s="64"/>
      <c r="AT866" s="64"/>
    </row>
    <row r="867" spans="1:46" ht="12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  <c r="AL867" s="64"/>
      <c r="AM867" s="64"/>
      <c r="AN867" s="64"/>
      <c r="AO867" s="64"/>
      <c r="AP867" s="64"/>
      <c r="AQ867" s="64"/>
      <c r="AR867" s="64"/>
      <c r="AS867" s="64"/>
      <c r="AT867" s="64"/>
    </row>
    <row r="868" spans="1:46" ht="12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  <c r="AL868" s="64"/>
      <c r="AM868" s="64"/>
      <c r="AN868" s="64"/>
      <c r="AO868" s="64"/>
      <c r="AP868" s="64"/>
      <c r="AQ868" s="64"/>
      <c r="AR868" s="64"/>
      <c r="AS868" s="64"/>
      <c r="AT868" s="64"/>
    </row>
    <row r="869" spans="1:46" ht="12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  <c r="AL869" s="64"/>
      <c r="AM869" s="64"/>
      <c r="AN869" s="64"/>
      <c r="AO869" s="64"/>
      <c r="AP869" s="64"/>
      <c r="AQ869" s="64"/>
      <c r="AR869" s="64"/>
      <c r="AS869" s="64"/>
      <c r="AT869" s="64"/>
    </row>
    <row r="870" spans="1:46" ht="12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  <c r="AL870" s="64"/>
      <c r="AM870" s="64"/>
      <c r="AN870" s="64"/>
      <c r="AO870" s="64"/>
      <c r="AP870" s="64"/>
      <c r="AQ870" s="64"/>
      <c r="AR870" s="64"/>
      <c r="AS870" s="64"/>
      <c r="AT870" s="64"/>
    </row>
    <row r="871" spans="1:46" ht="12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  <c r="AL871" s="64"/>
      <c r="AM871" s="64"/>
      <c r="AN871" s="64"/>
      <c r="AO871" s="64"/>
      <c r="AP871" s="64"/>
      <c r="AQ871" s="64"/>
      <c r="AR871" s="64"/>
      <c r="AS871" s="64"/>
      <c r="AT871" s="64"/>
    </row>
    <row r="872" spans="1:46" ht="12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  <c r="AL872" s="64"/>
      <c r="AM872" s="64"/>
      <c r="AN872" s="64"/>
      <c r="AO872" s="64"/>
      <c r="AP872" s="64"/>
      <c r="AQ872" s="64"/>
      <c r="AR872" s="64"/>
      <c r="AS872" s="64"/>
      <c r="AT872" s="64"/>
    </row>
    <row r="873" spans="1:46" ht="12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  <c r="AL873" s="64"/>
      <c r="AM873" s="64"/>
      <c r="AN873" s="64"/>
      <c r="AO873" s="64"/>
      <c r="AP873" s="64"/>
      <c r="AQ873" s="64"/>
      <c r="AR873" s="64"/>
      <c r="AS873" s="64"/>
      <c r="AT873" s="64"/>
    </row>
    <row r="874" spans="1:46" ht="12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  <c r="AL874" s="64"/>
      <c r="AM874" s="64"/>
      <c r="AN874" s="64"/>
      <c r="AO874" s="64"/>
      <c r="AP874" s="64"/>
      <c r="AQ874" s="64"/>
      <c r="AR874" s="64"/>
      <c r="AS874" s="64"/>
      <c r="AT874" s="64"/>
    </row>
    <row r="875" spans="1:46" ht="12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  <c r="AL875" s="64"/>
      <c r="AM875" s="64"/>
      <c r="AN875" s="64"/>
      <c r="AO875" s="64"/>
      <c r="AP875" s="64"/>
      <c r="AQ875" s="64"/>
      <c r="AR875" s="64"/>
      <c r="AS875" s="64"/>
      <c r="AT875" s="64"/>
    </row>
    <row r="876" spans="1:46" ht="12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  <c r="AL876" s="64"/>
      <c r="AM876" s="64"/>
      <c r="AN876" s="64"/>
      <c r="AO876" s="64"/>
      <c r="AP876" s="64"/>
      <c r="AQ876" s="64"/>
      <c r="AR876" s="64"/>
      <c r="AS876" s="64"/>
      <c r="AT876" s="64"/>
    </row>
    <row r="877" spans="1:46" ht="12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  <c r="AL877" s="64"/>
      <c r="AM877" s="64"/>
      <c r="AN877" s="64"/>
      <c r="AO877" s="64"/>
      <c r="AP877" s="64"/>
      <c r="AQ877" s="64"/>
      <c r="AR877" s="64"/>
      <c r="AS877" s="64"/>
      <c r="AT877" s="64"/>
    </row>
    <row r="878" spans="1:46" ht="12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  <c r="AL878" s="64"/>
      <c r="AM878" s="64"/>
      <c r="AN878" s="64"/>
      <c r="AO878" s="64"/>
      <c r="AP878" s="64"/>
      <c r="AQ878" s="64"/>
      <c r="AR878" s="64"/>
      <c r="AS878" s="64"/>
      <c r="AT878" s="64"/>
    </row>
    <row r="879" spans="1:46" ht="12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  <c r="AL879" s="64"/>
      <c r="AM879" s="64"/>
      <c r="AN879" s="64"/>
      <c r="AO879" s="64"/>
      <c r="AP879" s="64"/>
      <c r="AQ879" s="64"/>
      <c r="AR879" s="64"/>
      <c r="AS879" s="64"/>
      <c r="AT879" s="64"/>
    </row>
    <row r="880" spans="1:46" ht="12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  <c r="AL880" s="64"/>
      <c r="AM880" s="64"/>
      <c r="AN880" s="64"/>
      <c r="AO880" s="64"/>
      <c r="AP880" s="64"/>
      <c r="AQ880" s="64"/>
      <c r="AR880" s="64"/>
      <c r="AS880" s="64"/>
      <c r="AT880" s="64"/>
    </row>
    <row r="881" spans="1:46" ht="12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  <c r="AL881" s="64"/>
      <c r="AM881" s="64"/>
      <c r="AN881" s="64"/>
      <c r="AO881" s="64"/>
      <c r="AP881" s="64"/>
      <c r="AQ881" s="64"/>
      <c r="AR881" s="64"/>
      <c r="AS881" s="64"/>
      <c r="AT881" s="64"/>
    </row>
    <row r="882" spans="1:46" ht="12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  <c r="AL882" s="64"/>
      <c r="AM882" s="64"/>
      <c r="AN882" s="64"/>
      <c r="AO882" s="64"/>
      <c r="AP882" s="64"/>
      <c r="AQ882" s="64"/>
      <c r="AR882" s="64"/>
      <c r="AS882" s="64"/>
      <c r="AT882" s="64"/>
    </row>
    <row r="883" spans="1:46" ht="12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  <c r="AL883" s="64"/>
      <c r="AM883" s="64"/>
      <c r="AN883" s="64"/>
      <c r="AO883" s="64"/>
      <c r="AP883" s="64"/>
      <c r="AQ883" s="64"/>
      <c r="AR883" s="64"/>
      <c r="AS883" s="64"/>
      <c r="AT883" s="64"/>
    </row>
    <row r="884" spans="1:46" ht="12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  <c r="AL884" s="64"/>
      <c r="AM884" s="64"/>
      <c r="AN884" s="64"/>
      <c r="AO884" s="64"/>
      <c r="AP884" s="64"/>
      <c r="AQ884" s="64"/>
      <c r="AR884" s="64"/>
      <c r="AS884" s="64"/>
      <c r="AT884" s="64"/>
    </row>
    <row r="885" spans="1:46" ht="12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  <c r="AL885" s="64"/>
      <c r="AM885" s="64"/>
      <c r="AN885" s="64"/>
      <c r="AO885" s="64"/>
      <c r="AP885" s="64"/>
      <c r="AQ885" s="64"/>
      <c r="AR885" s="64"/>
      <c r="AS885" s="64"/>
      <c r="AT885" s="64"/>
    </row>
    <row r="886" spans="1:46" ht="12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  <c r="AL886" s="64"/>
      <c r="AM886" s="64"/>
      <c r="AN886" s="64"/>
      <c r="AO886" s="64"/>
      <c r="AP886" s="64"/>
      <c r="AQ886" s="64"/>
      <c r="AR886" s="64"/>
      <c r="AS886" s="64"/>
      <c r="AT886" s="64"/>
    </row>
    <row r="887" spans="1:46" ht="12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  <c r="AL887" s="64"/>
      <c r="AM887" s="64"/>
      <c r="AN887" s="64"/>
      <c r="AO887" s="64"/>
      <c r="AP887" s="64"/>
      <c r="AQ887" s="64"/>
      <c r="AR887" s="64"/>
      <c r="AS887" s="64"/>
      <c r="AT887" s="64"/>
    </row>
    <row r="888" spans="1:46" ht="12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  <c r="AL888" s="64"/>
      <c r="AM888" s="64"/>
      <c r="AN888" s="64"/>
      <c r="AO888" s="64"/>
      <c r="AP888" s="64"/>
      <c r="AQ888" s="64"/>
      <c r="AR888" s="64"/>
      <c r="AS888" s="64"/>
      <c r="AT888" s="64"/>
    </row>
    <row r="889" spans="1:46" ht="12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  <c r="AL889" s="64"/>
      <c r="AM889" s="64"/>
      <c r="AN889" s="64"/>
      <c r="AO889" s="64"/>
      <c r="AP889" s="64"/>
      <c r="AQ889" s="64"/>
      <c r="AR889" s="64"/>
      <c r="AS889" s="64"/>
      <c r="AT889" s="64"/>
    </row>
    <row r="890" spans="1:46" ht="12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  <c r="AL890" s="64"/>
      <c r="AM890" s="64"/>
      <c r="AN890" s="64"/>
      <c r="AO890" s="64"/>
      <c r="AP890" s="64"/>
      <c r="AQ890" s="64"/>
      <c r="AR890" s="64"/>
      <c r="AS890" s="64"/>
      <c r="AT890" s="64"/>
    </row>
    <row r="891" spans="1:46" ht="12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  <c r="AL891" s="64"/>
      <c r="AM891" s="64"/>
      <c r="AN891" s="64"/>
      <c r="AO891" s="64"/>
      <c r="AP891" s="64"/>
      <c r="AQ891" s="64"/>
      <c r="AR891" s="64"/>
      <c r="AS891" s="64"/>
      <c r="AT891" s="64"/>
    </row>
    <row r="892" spans="1:46" ht="12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  <c r="AL892" s="64"/>
      <c r="AM892" s="64"/>
      <c r="AN892" s="64"/>
      <c r="AO892" s="64"/>
      <c r="AP892" s="64"/>
      <c r="AQ892" s="64"/>
      <c r="AR892" s="64"/>
      <c r="AS892" s="64"/>
      <c r="AT892" s="64"/>
    </row>
    <row r="893" spans="1:46" ht="12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  <c r="AL893" s="64"/>
      <c r="AM893" s="64"/>
      <c r="AN893" s="64"/>
      <c r="AO893" s="64"/>
      <c r="AP893" s="64"/>
      <c r="AQ893" s="64"/>
      <c r="AR893" s="64"/>
      <c r="AS893" s="64"/>
      <c r="AT893" s="64"/>
    </row>
    <row r="894" spans="1:46" ht="12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  <c r="AL894" s="64"/>
      <c r="AM894" s="64"/>
      <c r="AN894" s="64"/>
      <c r="AO894" s="64"/>
      <c r="AP894" s="64"/>
      <c r="AQ894" s="64"/>
      <c r="AR894" s="64"/>
      <c r="AS894" s="64"/>
      <c r="AT894" s="64"/>
    </row>
    <row r="895" spans="1:46" ht="12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  <c r="AL895" s="64"/>
      <c r="AM895" s="64"/>
      <c r="AN895" s="64"/>
      <c r="AO895" s="64"/>
      <c r="AP895" s="64"/>
      <c r="AQ895" s="64"/>
      <c r="AR895" s="64"/>
      <c r="AS895" s="64"/>
      <c r="AT895" s="64"/>
    </row>
    <row r="896" spans="1:46" ht="12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  <c r="AL896" s="64"/>
      <c r="AM896" s="64"/>
      <c r="AN896" s="64"/>
      <c r="AO896" s="64"/>
      <c r="AP896" s="64"/>
      <c r="AQ896" s="64"/>
      <c r="AR896" s="64"/>
      <c r="AS896" s="64"/>
      <c r="AT896" s="64"/>
    </row>
    <row r="897" spans="1:46" ht="12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  <c r="AL897" s="64"/>
      <c r="AM897" s="64"/>
      <c r="AN897" s="64"/>
      <c r="AO897" s="64"/>
      <c r="AP897" s="64"/>
      <c r="AQ897" s="64"/>
      <c r="AR897" s="64"/>
      <c r="AS897" s="64"/>
      <c r="AT897" s="64"/>
    </row>
    <row r="898" spans="1:46" ht="12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  <c r="AL898" s="64"/>
      <c r="AM898" s="64"/>
      <c r="AN898" s="64"/>
      <c r="AO898" s="64"/>
      <c r="AP898" s="64"/>
      <c r="AQ898" s="64"/>
      <c r="AR898" s="64"/>
      <c r="AS898" s="64"/>
      <c r="AT898" s="64"/>
    </row>
    <row r="899" spans="1:46" ht="12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  <c r="AL899" s="64"/>
      <c r="AM899" s="64"/>
      <c r="AN899" s="64"/>
      <c r="AO899" s="64"/>
      <c r="AP899" s="64"/>
      <c r="AQ899" s="64"/>
      <c r="AR899" s="64"/>
      <c r="AS899" s="64"/>
      <c r="AT899" s="64"/>
    </row>
    <row r="900" spans="1:46" ht="12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  <c r="AL900" s="64"/>
      <c r="AM900" s="64"/>
      <c r="AN900" s="64"/>
      <c r="AO900" s="64"/>
      <c r="AP900" s="64"/>
      <c r="AQ900" s="64"/>
      <c r="AR900" s="64"/>
      <c r="AS900" s="64"/>
      <c r="AT900" s="64"/>
    </row>
    <row r="901" spans="1:46" ht="12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  <c r="AL901" s="64"/>
      <c r="AM901" s="64"/>
      <c r="AN901" s="64"/>
      <c r="AO901" s="64"/>
      <c r="AP901" s="64"/>
      <c r="AQ901" s="64"/>
      <c r="AR901" s="64"/>
      <c r="AS901" s="64"/>
      <c r="AT901" s="64"/>
    </row>
    <row r="902" spans="1:46" ht="12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  <c r="AL902" s="64"/>
      <c r="AM902" s="64"/>
      <c r="AN902" s="64"/>
      <c r="AO902" s="64"/>
      <c r="AP902" s="64"/>
      <c r="AQ902" s="64"/>
      <c r="AR902" s="64"/>
      <c r="AS902" s="64"/>
      <c r="AT902" s="64"/>
    </row>
    <row r="903" spans="1:46" ht="12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  <c r="AL903" s="64"/>
      <c r="AM903" s="64"/>
      <c r="AN903" s="64"/>
      <c r="AO903" s="64"/>
      <c r="AP903" s="64"/>
      <c r="AQ903" s="64"/>
      <c r="AR903" s="64"/>
      <c r="AS903" s="64"/>
      <c r="AT903" s="64"/>
    </row>
    <row r="904" spans="1:46" ht="12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  <c r="AL904" s="64"/>
      <c r="AM904" s="64"/>
      <c r="AN904" s="64"/>
      <c r="AO904" s="64"/>
      <c r="AP904" s="64"/>
      <c r="AQ904" s="64"/>
      <c r="AR904" s="64"/>
      <c r="AS904" s="64"/>
      <c r="AT904" s="64"/>
    </row>
    <row r="905" spans="1:46" ht="12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  <c r="AL905" s="64"/>
      <c r="AM905" s="64"/>
      <c r="AN905" s="64"/>
      <c r="AO905" s="64"/>
      <c r="AP905" s="64"/>
      <c r="AQ905" s="64"/>
      <c r="AR905" s="64"/>
      <c r="AS905" s="64"/>
      <c r="AT905" s="64"/>
    </row>
    <row r="906" spans="1:46" ht="12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  <c r="AL906" s="64"/>
      <c r="AM906" s="64"/>
      <c r="AN906" s="64"/>
      <c r="AO906" s="64"/>
      <c r="AP906" s="64"/>
      <c r="AQ906" s="64"/>
      <c r="AR906" s="64"/>
      <c r="AS906" s="64"/>
      <c r="AT906" s="64"/>
    </row>
    <row r="907" spans="1:46" ht="12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  <c r="AL907" s="64"/>
      <c r="AM907" s="64"/>
      <c r="AN907" s="64"/>
      <c r="AO907" s="64"/>
      <c r="AP907" s="64"/>
      <c r="AQ907" s="64"/>
      <c r="AR907" s="64"/>
      <c r="AS907" s="64"/>
      <c r="AT907" s="64"/>
    </row>
    <row r="908" spans="1:46" ht="12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  <c r="AL908" s="64"/>
      <c r="AM908" s="64"/>
      <c r="AN908" s="64"/>
      <c r="AO908" s="64"/>
      <c r="AP908" s="64"/>
      <c r="AQ908" s="64"/>
      <c r="AR908" s="64"/>
      <c r="AS908" s="64"/>
      <c r="AT908" s="64"/>
    </row>
    <row r="909" spans="1:46" ht="12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  <c r="AL909" s="64"/>
      <c r="AM909" s="64"/>
      <c r="AN909" s="64"/>
      <c r="AO909" s="64"/>
      <c r="AP909" s="64"/>
      <c r="AQ909" s="64"/>
      <c r="AR909" s="64"/>
      <c r="AS909" s="64"/>
      <c r="AT909" s="64"/>
    </row>
    <row r="910" spans="1:46" ht="12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  <c r="AL910" s="64"/>
      <c r="AM910" s="64"/>
      <c r="AN910" s="64"/>
      <c r="AO910" s="64"/>
      <c r="AP910" s="64"/>
      <c r="AQ910" s="64"/>
      <c r="AR910" s="64"/>
      <c r="AS910" s="64"/>
      <c r="AT910" s="64"/>
    </row>
    <row r="911" spans="1:46" ht="12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  <c r="AL911" s="64"/>
      <c r="AM911" s="64"/>
      <c r="AN911" s="64"/>
      <c r="AO911" s="64"/>
      <c r="AP911" s="64"/>
      <c r="AQ911" s="64"/>
      <c r="AR911" s="64"/>
      <c r="AS911" s="64"/>
      <c r="AT911" s="64"/>
    </row>
    <row r="912" spans="1:46" ht="12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  <c r="AL912" s="64"/>
      <c r="AM912" s="64"/>
      <c r="AN912" s="64"/>
      <c r="AO912" s="64"/>
      <c r="AP912" s="64"/>
      <c r="AQ912" s="64"/>
      <c r="AR912" s="64"/>
      <c r="AS912" s="64"/>
      <c r="AT912" s="64"/>
    </row>
    <row r="913" spans="1:46" ht="12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  <c r="AL913" s="64"/>
      <c r="AM913" s="64"/>
      <c r="AN913" s="64"/>
      <c r="AO913" s="64"/>
      <c r="AP913" s="64"/>
      <c r="AQ913" s="64"/>
      <c r="AR913" s="64"/>
      <c r="AS913" s="64"/>
      <c r="AT913" s="64"/>
    </row>
    <row r="914" spans="1:46" ht="12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64"/>
      <c r="AM914" s="64"/>
      <c r="AN914" s="64"/>
      <c r="AO914" s="64"/>
      <c r="AP914" s="64"/>
      <c r="AQ914" s="64"/>
      <c r="AR914" s="64"/>
      <c r="AS914" s="64"/>
      <c r="AT914" s="64"/>
    </row>
    <row r="915" spans="1:46" ht="12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  <c r="AL915" s="64"/>
      <c r="AM915" s="64"/>
      <c r="AN915" s="64"/>
      <c r="AO915" s="64"/>
      <c r="AP915" s="64"/>
      <c r="AQ915" s="64"/>
      <c r="AR915" s="64"/>
      <c r="AS915" s="64"/>
      <c r="AT915" s="64"/>
    </row>
    <row r="916" spans="1:46" ht="12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  <c r="AL916" s="64"/>
      <c r="AM916" s="64"/>
      <c r="AN916" s="64"/>
      <c r="AO916" s="64"/>
      <c r="AP916" s="64"/>
      <c r="AQ916" s="64"/>
      <c r="AR916" s="64"/>
      <c r="AS916" s="64"/>
      <c r="AT916" s="64"/>
    </row>
    <row r="917" spans="1:46" ht="12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  <c r="AL917" s="64"/>
      <c r="AM917" s="64"/>
      <c r="AN917" s="64"/>
      <c r="AO917" s="64"/>
      <c r="AP917" s="64"/>
      <c r="AQ917" s="64"/>
      <c r="AR917" s="64"/>
      <c r="AS917" s="64"/>
      <c r="AT917" s="64"/>
    </row>
    <row r="918" spans="1:46" ht="12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  <c r="AL918" s="64"/>
      <c r="AM918" s="64"/>
      <c r="AN918" s="64"/>
      <c r="AO918" s="64"/>
      <c r="AP918" s="64"/>
      <c r="AQ918" s="64"/>
      <c r="AR918" s="64"/>
      <c r="AS918" s="64"/>
      <c r="AT918" s="64"/>
    </row>
    <row r="919" spans="1:46" ht="12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  <c r="AL919" s="64"/>
      <c r="AM919" s="64"/>
      <c r="AN919" s="64"/>
      <c r="AO919" s="64"/>
      <c r="AP919" s="64"/>
      <c r="AQ919" s="64"/>
      <c r="AR919" s="64"/>
      <c r="AS919" s="64"/>
      <c r="AT919" s="64"/>
    </row>
    <row r="920" spans="1:46" ht="12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  <c r="AL920" s="64"/>
      <c r="AM920" s="64"/>
      <c r="AN920" s="64"/>
      <c r="AO920" s="64"/>
      <c r="AP920" s="64"/>
      <c r="AQ920" s="64"/>
      <c r="AR920" s="64"/>
      <c r="AS920" s="64"/>
      <c r="AT920" s="64"/>
    </row>
    <row r="921" spans="1:46" ht="12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  <c r="AL921" s="64"/>
      <c r="AM921" s="64"/>
      <c r="AN921" s="64"/>
      <c r="AO921" s="64"/>
      <c r="AP921" s="64"/>
      <c r="AQ921" s="64"/>
      <c r="AR921" s="64"/>
      <c r="AS921" s="64"/>
      <c r="AT921" s="64"/>
    </row>
    <row r="922" spans="1:46" ht="12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</row>
    <row r="923" spans="1:46" ht="12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</row>
    <row r="924" spans="1:46" ht="12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  <c r="AL924" s="64"/>
      <c r="AM924" s="64"/>
      <c r="AN924" s="64"/>
      <c r="AO924" s="64"/>
      <c r="AP924" s="64"/>
      <c r="AQ924" s="64"/>
      <c r="AR924" s="64"/>
      <c r="AS924" s="64"/>
      <c r="AT924" s="64"/>
    </row>
    <row r="925" spans="1:46" ht="12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  <c r="AL925" s="64"/>
      <c r="AM925" s="64"/>
      <c r="AN925" s="64"/>
      <c r="AO925" s="64"/>
      <c r="AP925" s="64"/>
      <c r="AQ925" s="64"/>
      <c r="AR925" s="64"/>
      <c r="AS925" s="64"/>
      <c r="AT925" s="64"/>
    </row>
    <row r="926" spans="1:46" ht="12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  <c r="AL926" s="64"/>
      <c r="AM926" s="64"/>
      <c r="AN926" s="64"/>
      <c r="AO926" s="64"/>
      <c r="AP926" s="64"/>
      <c r="AQ926" s="64"/>
      <c r="AR926" s="64"/>
      <c r="AS926" s="64"/>
      <c r="AT926" s="64"/>
    </row>
    <row r="927" spans="1:46" ht="12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  <c r="AL927" s="64"/>
      <c r="AM927" s="64"/>
      <c r="AN927" s="64"/>
      <c r="AO927" s="64"/>
      <c r="AP927" s="64"/>
      <c r="AQ927" s="64"/>
      <c r="AR927" s="64"/>
      <c r="AS927" s="64"/>
      <c r="AT927" s="64"/>
    </row>
    <row r="928" spans="1:46" ht="12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</row>
    <row r="929" spans="1:46" ht="12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</row>
    <row r="930" spans="1:46" ht="12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</row>
    <row r="931" spans="1:46" ht="12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</row>
    <row r="932" spans="1:46" ht="12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</row>
    <row r="933" spans="1:46" ht="12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</row>
    <row r="934" spans="1:46" ht="12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  <c r="AL934" s="64"/>
      <c r="AM934" s="64"/>
      <c r="AN934" s="64"/>
      <c r="AO934" s="64"/>
      <c r="AP934" s="64"/>
      <c r="AQ934" s="64"/>
      <c r="AR934" s="64"/>
      <c r="AS934" s="64"/>
      <c r="AT934" s="64"/>
    </row>
    <row r="935" spans="1:46" ht="12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</row>
    <row r="936" spans="1:46" ht="12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</row>
    <row r="937" spans="1:46" ht="12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</row>
    <row r="938" spans="1:46" ht="12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</row>
    <row r="939" spans="1:46" ht="12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</row>
    <row r="940" spans="1:46" ht="12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</row>
    <row r="941" spans="1:46" ht="12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</row>
    <row r="942" spans="1:46" ht="12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  <c r="AL942" s="64"/>
      <c r="AM942" s="64"/>
      <c r="AN942" s="64"/>
      <c r="AO942" s="64"/>
      <c r="AP942" s="64"/>
      <c r="AQ942" s="64"/>
      <c r="AR942" s="64"/>
      <c r="AS942" s="64"/>
      <c r="AT942" s="64"/>
    </row>
    <row r="943" spans="1:46" ht="12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  <c r="AL943" s="64"/>
      <c r="AM943" s="64"/>
      <c r="AN943" s="64"/>
      <c r="AO943" s="64"/>
      <c r="AP943" s="64"/>
      <c r="AQ943" s="64"/>
      <c r="AR943" s="64"/>
      <c r="AS943" s="64"/>
      <c r="AT943" s="64"/>
    </row>
    <row r="944" spans="1:46" ht="12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  <c r="AL944" s="64"/>
      <c r="AM944" s="64"/>
      <c r="AN944" s="64"/>
      <c r="AO944" s="64"/>
      <c r="AP944" s="64"/>
      <c r="AQ944" s="64"/>
      <c r="AR944" s="64"/>
      <c r="AS944" s="64"/>
      <c r="AT944" s="64"/>
    </row>
    <row r="945" spans="1:46" ht="12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  <c r="AL945" s="64"/>
      <c r="AM945" s="64"/>
      <c r="AN945" s="64"/>
      <c r="AO945" s="64"/>
      <c r="AP945" s="64"/>
      <c r="AQ945" s="64"/>
      <c r="AR945" s="64"/>
      <c r="AS945" s="64"/>
      <c r="AT945" s="64"/>
    </row>
    <row r="946" spans="1:46" ht="12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  <c r="AL946" s="64"/>
      <c r="AM946" s="64"/>
      <c r="AN946" s="64"/>
      <c r="AO946" s="64"/>
      <c r="AP946" s="64"/>
      <c r="AQ946" s="64"/>
      <c r="AR946" s="64"/>
      <c r="AS946" s="64"/>
      <c r="AT946" s="64"/>
    </row>
    <row r="947" spans="1:46" ht="12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  <c r="AL947" s="64"/>
      <c r="AM947" s="64"/>
      <c r="AN947" s="64"/>
      <c r="AO947" s="64"/>
      <c r="AP947" s="64"/>
      <c r="AQ947" s="64"/>
      <c r="AR947" s="64"/>
      <c r="AS947" s="64"/>
      <c r="AT947" s="64"/>
    </row>
    <row r="948" spans="1:46" ht="12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  <c r="AL948" s="64"/>
      <c r="AM948" s="64"/>
      <c r="AN948" s="64"/>
      <c r="AO948" s="64"/>
      <c r="AP948" s="64"/>
      <c r="AQ948" s="64"/>
      <c r="AR948" s="64"/>
      <c r="AS948" s="64"/>
      <c r="AT948" s="64"/>
    </row>
    <row r="949" spans="1:46" ht="12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  <c r="AL949" s="64"/>
      <c r="AM949" s="64"/>
      <c r="AN949" s="64"/>
      <c r="AO949" s="64"/>
      <c r="AP949" s="64"/>
      <c r="AQ949" s="64"/>
      <c r="AR949" s="64"/>
      <c r="AS949" s="64"/>
      <c r="AT949" s="64"/>
    </row>
    <row r="950" spans="1:46" ht="12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  <c r="AL950" s="64"/>
      <c r="AM950" s="64"/>
      <c r="AN950" s="64"/>
      <c r="AO950" s="64"/>
      <c r="AP950" s="64"/>
      <c r="AQ950" s="64"/>
      <c r="AR950" s="64"/>
      <c r="AS950" s="64"/>
      <c r="AT950" s="64"/>
    </row>
    <row r="951" spans="1:46" ht="12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  <c r="AL951" s="64"/>
      <c r="AM951" s="64"/>
      <c r="AN951" s="64"/>
      <c r="AO951" s="64"/>
      <c r="AP951" s="64"/>
      <c r="AQ951" s="64"/>
      <c r="AR951" s="64"/>
      <c r="AS951" s="64"/>
      <c r="AT951" s="64"/>
    </row>
    <row r="952" spans="1:46" ht="12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  <c r="AL952" s="64"/>
      <c r="AM952" s="64"/>
      <c r="AN952" s="64"/>
      <c r="AO952" s="64"/>
      <c r="AP952" s="64"/>
      <c r="AQ952" s="64"/>
      <c r="AR952" s="64"/>
      <c r="AS952" s="64"/>
      <c r="AT952" s="64"/>
    </row>
    <row r="953" spans="1:46" ht="12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  <c r="AL953" s="64"/>
      <c r="AM953" s="64"/>
      <c r="AN953" s="64"/>
      <c r="AO953" s="64"/>
      <c r="AP953" s="64"/>
      <c r="AQ953" s="64"/>
      <c r="AR953" s="64"/>
      <c r="AS953" s="64"/>
      <c r="AT953" s="64"/>
    </row>
    <row r="954" spans="1:46" ht="12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  <c r="AL954" s="64"/>
      <c r="AM954" s="64"/>
      <c r="AN954" s="64"/>
      <c r="AO954" s="64"/>
      <c r="AP954" s="64"/>
      <c r="AQ954" s="64"/>
      <c r="AR954" s="64"/>
      <c r="AS954" s="64"/>
      <c r="AT954" s="64"/>
    </row>
    <row r="955" spans="1:46" ht="12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  <c r="AL955" s="64"/>
      <c r="AM955" s="64"/>
      <c r="AN955" s="64"/>
      <c r="AO955" s="64"/>
      <c r="AP955" s="64"/>
      <c r="AQ955" s="64"/>
      <c r="AR955" s="64"/>
      <c r="AS955" s="64"/>
      <c r="AT955" s="64"/>
    </row>
    <row r="956" spans="1:46" ht="12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  <c r="AL956" s="64"/>
      <c r="AM956" s="64"/>
      <c r="AN956" s="64"/>
      <c r="AO956" s="64"/>
      <c r="AP956" s="64"/>
      <c r="AQ956" s="64"/>
      <c r="AR956" s="64"/>
      <c r="AS956" s="64"/>
      <c r="AT956" s="64"/>
    </row>
    <row r="957" spans="1:46" ht="12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  <c r="AL957" s="64"/>
      <c r="AM957" s="64"/>
      <c r="AN957" s="64"/>
      <c r="AO957" s="64"/>
      <c r="AP957" s="64"/>
      <c r="AQ957" s="64"/>
      <c r="AR957" s="64"/>
      <c r="AS957" s="64"/>
      <c r="AT957" s="64"/>
    </row>
    <row r="958" spans="1:46" ht="12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  <c r="AL958" s="64"/>
      <c r="AM958" s="64"/>
      <c r="AN958" s="64"/>
      <c r="AO958" s="64"/>
      <c r="AP958" s="64"/>
      <c r="AQ958" s="64"/>
      <c r="AR958" s="64"/>
      <c r="AS958" s="64"/>
      <c r="AT958" s="64"/>
    </row>
    <row r="959" spans="1:46" ht="12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  <c r="AL959" s="64"/>
      <c r="AM959" s="64"/>
      <c r="AN959" s="64"/>
      <c r="AO959" s="64"/>
      <c r="AP959" s="64"/>
      <c r="AQ959" s="64"/>
      <c r="AR959" s="64"/>
      <c r="AS959" s="64"/>
      <c r="AT959" s="64"/>
    </row>
    <row r="960" spans="1:46" ht="12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  <c r="AL960" s="64"/>
      <c r="AM960" s="64"/>
      <c r="AN960" s="64"/>
      <c r="AO960" s="64"/>
      <c r="AP960" s="64"/>
      <c r="AQ960" s="64"/>
      <c r="AR960" s="64"/>
      <c r="AS960" s="64"/>
      <c r="AT960" s="64"/>
    </row>
    <row r="961" spans="1:46" ht="12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  <c r="AL961" s="64"/>
      <c r="AM961" s="64"/>
      <c r="AN961" s="64"/>
      <c r="AO961" s="64"/>
      <c r="AP961" s="64"/>
      <c r="AQ961" s="64"/>
      <c r="AR961" s="64"/>
      <c r="AS961" s="64"/>
      <c r="AT961" s="64"/>
    </row>
    <row r="962" spans="1:46" ht="12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  <c r="AL962" s="64"/>
      <c r="AM962" s="64"/>
      <c r="AN962" s="64"/>
      <c r="AO962" s="64"/>
      <c r="AP962" s="64"/>
      <c r="AQ962" s="64"/>
      <c r="AR962" s="64"/>
      <c r="AS962" s="64"/>
      <c r="AT962" s="64"/>
    </row>
    <row r="963" spans="1:46" ht="12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  <c r="AL963" s="64"/>
      <c r="AM963" s="64"/>
      <c r="AN963" s="64"/>
      <c r="AO963" s="64"/>
      <c r="AP963" s="64"/>
      <c r="AQ963" s="64"/>
      <c r="AR963" s="64"/>
      <c r="AS963" s="64"/>
      <c r="AT963" s="64"/>
    </row>
    <row r="964" spans="1:46" ht="12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  <c r="AL964" s="64"/>
      <c r="AM964" s="64"/>
      <c r="AN964" s="64"/>
      <c r="AO964" s="64"/>
      <c r="AP964" s="64"/>
      <c r="AQ964" s="64"/>
      <c r="AR964" s="64"/>
      <c r="AS964" s="64"/>
      <c r="AT964" s="64"/>
    </row>
    <row r="965" spans="1:46" ht="12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  <c r="AL965" s="64"/>
      <c r="AM965" s="64"/>
      <c r="AN965" s="64"/>
      <c r="AO965" s="64"/>
      <c r="AP965" s="64"/>
      <c r="AQ965" s="64"/>
      <c r="AR965" s="64"/>
      <c r="AS965" s="64"/>
      <c r="AT965" s="64"/>
    </row>
    <row r="966" spans="1:46" ht="12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  <c r="AL966" s="64"/>
      <c r="AM966" s="64"/>
      <c r="AN966" s="64"/>
      <c r="AO966" s="64"/>
      <c r="AP966" s="64"/>
      <c r="AQ966" s="64"/>
      <c r="AR966" s="64"/>
      <c r="AS966" s="64"/>
      <c r="AT966" s="64"/>
    </row>
    <row r="967" spans="1:46" ht="12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  <c r="AL967" s="64"/>
      <c r="AM967" s="64"/>
      <c r="AN967" s="64"/>
      <c r="AO967" s="64"/>
      <c r="AP967" s="64"/>
      <c r="AQ967" s="64"/>
      <c r="AR967" s="64"/>
      <c r="AS967" s="64"/>
      <c r="AT967" s="64"/>
    </row>
    <row r="968" spans="1:46" ht="12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  <c r="AL968" s="64"/>
      <c r="AM968" s="64"/>
      <c r="AN968" s="64"/>
      <c r="AO968" s="64"/>
      <c r="AP968" s="64"/>
      <c r="AQ968" s="64"/>
      <c r="AR968" s="64"/>
      <c r="AS968" s="64"/>
      <c r="AT968" s="64"/>
    </row>
    <row r="969" spans="1:46" ht="12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  <c r="AL969" s="64"/>
      <c r="AM969" s="64"/>
      <c r="AN969" s="64"/>
      <c r="AO969" s="64"/>
      <c r="AP969" s="64"/>
      <c r="AQ969" s="64"/>
      <c r="AR969" s="64"/>
      <c r="AS969" s="64"/>
      <c r="AT969" s="64"/>
    </row>
    <row r="970" spans="1:46" ht="12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  <c r="AL970" s="64"/>
      <c r="AM970" s="64"/>
      <c r="AN970" s="64"/>
      <c r="AO970" s="64"/>
      <c r="AP970" s="64"/>
      <c r="AQ970" s="64"/>
      <c r="AR970" s="64"/>
      <c r="AS970" s="64"/>
      <c r="AT970" s="64"/>
    </row>
    <row r="971" spans="1:46" ht="12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  <c r="AL971" s="64"/>
      <c r="AM971" s="64"/>
      <c r="AN971" s="64"/>
      <c r="AO971" s="64"/>
      <c r="AP971" s="64"/>
      <c r="AQ971" s="64"/>
      <c r="AR971" s="64"/>
      <c r="AS971" s="64"/>
      <c r="AT971" s="64"/>
    </row>
    <row r="972" spans="1:46" ht="12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  <c r="AL972" s="64"/>
      <c r="AM972" s="64"/>
      <c r="AN972" s="64"/>
      <c r="AO972" s="64"/>
      <c r="AP972" s="64"/>
      <c r="AQ972" s="64"/>
      <c r="AR972" s="64"/>
      <c r="AS972" s="64"/>
      <c r="AT972" s="64"/>
    </row>
    <row r="973" spans="1:46" ht="12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  <c r="AL973" s="64"/>
      <c r="AM973" s="64"/>
      <c r="AN973" s="64"/>
      <c r="AO973" s="64"/>
      <c r="AP973" s="64"/>
      <c r="AQ973" s="64"/>
      <c r="AR973" s="64"/>
      <c r="AS973" s="64"/>
      <c r="AT973" s="64"/>
    </row>
    <row r="974" spans="1:46" ht="12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  <c r="AL974" s="64"/>
      <c r="AM974" s="64"/>
      <c r="AN974" s="64"/>
      <c r="AO974" s="64"/>
      <c r="AP974" s="64"/>
      <c r="AQ974" s="64"/>
      <c r="AR974" s="64"/>
      <c r="AS974" s="64"/>
      <c r="AT974" s="64"/>
    </row>
    <row r="975" spans="1:46" ht="12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  <c r="AL975" s="64"/>
      <c r="AM975" s="64"/>
      <c r="AN975" s="64"/>
      <c r="AO975" s="64"/>
      <c r="AP975" s="64"/>
      <c r="AQ975" s="64"/>
      <c r="AR975" s="64"/>
      <c r="AS975" s="64"/>
      <c r="AT975" s="64"/>
    </row>
    <row r="976" spans="1:46" ht="12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  <c r="AL976" s="64"/>
      <c r="AM976" s="64"/>
      <c r="AN976" s="64"/>
      <c r="AO976" s="64"/>
      <c r="AP976" s="64"/>
      <c r="AQ976" s="64"/>
      <c r="AR976" s="64"/>
      <c r="AS976" s="64"/>
      <c r="AT976" s="64"/>
    </row>
    <row r="977" spans="1:46" ht="12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  <c r="AL977" s="64"/>
      <c r="AM977" s="64"/>
      <c r="AN977" s="64"/>
      <c r="AO977" s="64"/>
      <c r="AP977" s="64"/>
      <c r="AQ977" s="64"/>
      <c r="AR977" s="64"/>
      <c r="AS977" s="64"/>
      <c r="AT977" s="64"/>
    </row>
    <row r="978" spans="1:46" ht="12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  <c r="AL978" s="64"/>
      <c r="AM978" s="64"/>
      <c r="AN978" s="64"/>
      <c r="AO978" s="64"/>
      <c r="AP978" s="64"/>
      <c r="AQ978" s="64"/>
      <c r="AR978" s="64"/>
      <c r="AS978" s="64"/>
      <c r="AT978" s="64"/>
    </row>
    <row r="979" spans="1:46" ht="12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64"/>
      <c r="AM979" s="64"/>
      <c r="AN979" s="64"/>
      <c r="AO979" s="64"/>
      <c r="AP979" s="64"/>
      <c r="AQ979" s="64"/>
      <c r="AR979" s="64"/>
      <c r="AS979" s="64"/>
      <c r="AT979" s="64"/>
    </row>
    <row r="980" spans="1:46" ht="12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  <c r="AL980" s="64"/>
      <c r="AM980" s="64"/>
      <c r="AN980" s="64"/>
      <c r="AO980" s="64"/>
      <c r="AP980" s="64"/>
      <c r="AQ980" s="64"/>
      <c r="AR980" s="64"/>
      <c r="AS980" s="64"/>
      <c r="AT980" s="64"/>
    </row>
    <row r="981" spans="1:46" ht="12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  <c r="AL981" s="64"/>
      <c r="AM981" s="64"/>
      <c r="AN981" s="64"/>
      <c r="AO981" s="64"/>
      <c r="AP981" s="64"/>
      <c r="AQ981" s="64"/>
      <c r="AR981" s="64"/>
      <c r="AS981" s="64"/>
      <c r="AT981" s="64"/>
    </row>
    <row r="982" spans="1:46" ht="12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  <c r="AL982" s="64"/>
      <c r="AM982" s="64"/>
      <c r="AN982" s="64"/>
      <c r="AO982" s="64"/>
      <c r="AP982" s="64"/>
      <c r="AQ982" s="64"/>
      <c r="AR982" s="64"/>
      <c r="AS982" s="64"/>
      <c r="AT982" s="64"/>
    </row>
    <row r="983" spans="1:46" ht="12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  <c r="AL983" s="64"/>
      <c r="AM983" s="64"/>
      <c r="AN983" s="64"/>
      <c r="AO983" s="64"/>
      <c r="AP983" s="64"/>
      <c r="AQ983" s="64"/>
      <c r="AR983" s="64"/>
      <c r="AS983" s="64"/>
      <c r="AT983" s="64"/>
    </row>
    <row r="984" spans="1:46" ht="12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  <c r="AL984" s="64"/>
      <c r="AM984" s="64"/>
      <c r="AN984" s="64"/>
      <c r="AO984" s="64"/>
      <c r="AP984" s="64"/>
      <c r="AQ984" s="64"/>
      <c r="AR984" s="64"/>
      <c r="AS984" s="64"/>
      <c r="AT984" s="64"/>
    </row>
    <row r="985" spans="1:46" ht="12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  <c r="AL985" s="64"/>
      <c r="AM985" s="64"/>
      <c r="AN985" s="64"/>
      <c r="AO985" s="64"/>
      <c r="AP985" s="64"/>
      <c r="AQ985" s="64"/>
      <c r="AR985" s="64"/>
      <c r="AS985" s="64"/>
      <c r="AT985" s="64"/>
    </row>
    <row r="986" spans="1:46" ht="12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  <c r="AL986" s="64"/>
      <c r="AM986" s="64"/>
      <c r="AN986" s="64"/>
      <c r="AO986" s="64"/>
      <c r="AP986" s="64"/>
      <c r="AQ986" s="64"/>
      <c r="AR986" s="64"/>
      <c r="AS986" s="64"/>
      <c r="AT986" s="64"/>
    </row>
    <row r="987" spans="1:46" ht="12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  <c r="AL987" s="64"/>
      <c r="AM987" s="64"/>
      <c r="AN987" s="64"/>
      <c r="AO987" s="64"/>
      <c r="AP987" s="64"/>
      <c r="AQ987" s="64"/>
      <c r="AR987" s="64"/>
      <c r="AS987" s="64"/>
      <c r="AT987" s="64"/>
    </row>
    <row r="988" spans="1:46" ht="12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  <c r="AL988" s="64"/>
      <c r="AM988" s="64"/>
      <c r="AN988" s="64"/>
      <c r="AO988" s="64"/>
      <c r="AP988" s="64"/>
      <c r="AQ988" s="64"/>
      <c r="AR988" s="64"/>
      <c r="AS988" s="64"/>
      <c r="AT988" s="64"/>
    </row>
    <row r="989" spans="1:46" ht="12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  <c r="AL989" s="64"/>
      <c r="AM989" s="64"/>
      <c r="AN989" s="64"/>
      <c r="AO989" s="64"/>
      <c r="AP989" s="64"/>
      <c r="AQ989" s="64"/>
      <c r="AR989" s="64"/>
      <c r="AS989" s="64"/>
      <c r="AT989" s="64"/>
    </row>
    <row r="990" spans="1:46" ht="12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  <c r="AL990" s="64"/>
      <c r="AM990" s="64"/>
      <c r="AN990" s="64"/>
      <c r="AO990" s="64"/>
      <c r="AP990" s="64"/>
      <c r="AQ990" s="64"/>
      <c r="AR990" s="64"/>
      <c r="AS990" s="64"/>
      <c r="AT990" s="64"/>
    </row>
    <row r="991" spans="1:46" ht="12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  <c r="AL991" s="64"/>
      <c r="AM991" s="64"/>
      <c r="AN991" s="64"/>
      <c r="AO991" s="64"/>
      <c r="AP991" s="64"/>
      <c r="AQ991" s="64"/>
      <c r="AR991" s="64"/>
      <c r="AS991" s="64"/>
      <c r="AT991" s="64"/>
    </row>
    <row r="992" spans="1:46" ht="12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  <c r="AL992" s="64"/>
      <c r="AM992" s="64"/>
      <c r="AN992" s="64"/>
      <c r="AO992" s="64"/>
      <c r="AP992" s="64"/>
      <c r="AQ992" s="64"/>
      <c r="AR992" s="64"/>
      <c r="AS992" s="64"/>
      <c r="AT992" s="64"/>
    </row>
    <row r="993" spans="1:46" ht="12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  <c r="AL993" s="64"/>
      <c r="AM993" s="64"/>
      <c r="AN993" s="64"/>
      <c r="AO993" s="64"/>
      <c r="AP993" s="64"/>
      <c r="AQ993" s="64"/>
      <c r="AR993" s="64"/>
      <c r="AS993" s="64"/>
      <c r="AT993" s="64"/>
    </row>
    <row r="994" spans="1:46" ht="12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  <c r="AL994" s="64"/>
      <c r="AM994" s="64"/>
      <c r="AN994" s="64"/>
      <c r="AO994" s="64"/>
      <c r="AP994" s="64"/>
      <c r="AQ994" s="64"/>
      <c r="AR994" s="64"/>
      <c r="AS994" s="64"/>
      <c r="AT994" s="64"/>
    </row>
    <row r="995" spans="1:46" ht="12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  <c r="AL995" s="64"/>
      <c r="AM995" s="64"/>
      <c r="AN995" s="64"/>
      <c r="AO995" s="64"/>
      <c r="AP995" s="64"/>
      <c r="AQ995" s="64"/>
      <c r="AR995" s="64"/>
      <c r="AS995" s="64"/>
      <c r="AT995" s="64"/>
    </row>
  </sheetData>
  <mergeCells count="485">
    <mergeCell ref="C16:C20"/>
    <mergeCell ref="D30:D32"/>
    <mergeCell ref="E30:E32"/>
    <mergeCell ref="AE48:AG48"/>
    <mergeCell ref="AI48:AK48"/>
    <mergeCell ref="X49:X50"/>
    <mergeCell ref="Y49:Y50"/>
    <mergeCell ref="AC30:AC32"/>
    <mergeCell ref="B33:AS33"/>
    <mergeCell ref="AE35:AG35"/>
    <mergeCell ref="AI35:AK35"/>
    <mergeCell ref="AM35:AO35"/>
    <mergeCell ref="K34:M34"/>
    <mergeCell ref="K35:M35"/>
    <mergeCell ref="O35:Q35"/>
    <mergeCell ref="S35:U35"/>
    <mergeCell ref="W35:Y35"/>
    <mergeCell ref="AA35:AC35"/>
    <mergeCell ref="A34:B34"/>
    <mergeCell ref="O34:Q34"/>
    <mergeCell ref="S34:U34"/>
    <mergeCell ref="W34:Y34"/>
    <mergeCell ref="AA34:AC34"/>
    <mergeCell ref="AP30:AP32"/>
    <mergeCell ref="F30:F32"/>
    <mergeCell ref="G30:G32"/>
    <mergeCell ref="H30:H32"/>
    <mergeCell ref="I30:I32"/>
    <mergeCell ref="J30:J32"/>
    <mergeCell ref="K30:K32"/>
    <mergeCell ref="L30:L32"/>
    <mergeCell ref="Z30:Z32"/>
    <mergeCell ref="AD30:AD32"/>
    <mergeCell ref="AA30:AA32"/>
    <mergeCell ref="AB30:AB32"/>
    <mergeCell ref="M30:M32"/>
    <mergeCell ref="N30:N32"/>
    <mergeCell ref="O30:O32"/>
    <mergeCell ref="P30:P32"/>
    <mergeCell ref="Q30:Q32"/>
    <mergeCell ref="R30:R32"/>
    <mergeCell ref="S30:S32"/>
    <mergeCell ref="T30:T32"/>
    <mergeCell ref="U30:U32"/>
    <mergeCell ref="W30:W32"/>
    <mergeCell ref="X30:X32"/>
    <mergeCell ref="Y30:Y32"/>
    <mergeCell ref="V30:V32"/>
    <mergeCell ref="O48:Q48"/>
    <mergeCell ref="S48:U48"/>
    <mergeCell ref="W48:Y48"/>
    <mergeCell ref="D49:D50"/>
    <mergeCell ref="E49:E50"/>
    <mergeCell ref="F49:F50"/>
    <mergeCell ref="G49:G50"/>
    <mergeCell ref="H49:H50"/>
    <mergeCell ref="I49:I50"/>
    <mergeCell ref="L49:L50"/>
    <mergeCell ref="M49:M50"/>
    <mergeCell ref="N49:N50"/>
    <mergeCell ref="T49:T50"/>
    <mergeCell ref="U49:U50"/>
    <mergeCell ref="V49:V50"/>
    <mergeCell ref="W49:W50"/>
    <mergeCell ref="AE34:AG34"/>
    <mergeCell ref="AI34:AK34"/>
    <mergeCell ref="AA48:AC48"/>
    <mergeCell ref="AE30:AE32"/>
    <mergeCell ref="AF30:AF32"/>
    <mergeCell ref="AG30:AG32"/>
    <mergeCell ref="AH30:AH32"/>
    <mergeCell ref="AI30:AI32"/>
    <mergeCell ref="AJ30:AJ32"/>
    <mergeCell ref="AK30:AK32"/>
    <mergeCell ref="AJ49:AJ50"/>
    <mergeCell ref="AK49:AK50"/>
    <mergeCell ref="AL49:AL50"/>
    <mergeCell ref="AQ49:AQ50"/>
    <mergeCell ref="AR49:AR50"/>
    <mergeCell ref="AS49:AS50"/>
    <mergeCell ref="AI49:AI50"/>
    <mergeCell ref="AM22:AO22"/>
    <mergeCell ref="AS30:AS32"/>
    <mergeCell ref="AP49:AP50"/>
    <mergeCell ref="AM30:AM32"/>
    <mergeCell ref="AN30:AN32"/>
    <mergeCell ref="AM49:AM50"/>
    <mergeCell ref="AN49:AN50"/>
    <mergeCell ref="AO30:AO32"/>
    <mergeCell ref="AO49:AO50"/>
    <mergeCell ref="AR30:AR32"/>
    <mergeCell ref="AQ30:AQ32"/>
    <mergeCell ref="AM34:AO34"/>
    <mergeCell ref="AL30:AL32"/>
    <mergeCell ref="F5:J5"/>
    <mergeCell ref="G6:I6"/>
    <mergeCell ref="K5:R5"/>
    <mergeCell ref="K6:N6"/>
    <mergeCell ref="O6:R6"/>
    <mergeCell ref="AA6:AD6"/>
    <mergeCell ref="AE6:AH6"/>
    <mergeCell ref="AM48:AO48"/>
    <mergeCell ref="J49:J50"/>
    <mergeCell ref="K49:K50"/>
    <mergeCell ref="K48:M48"/>
    <mergeCell ref="O49:O50"/>
    <mergeCell ref="P49:P50"/>
    <mergeCell ref="Q49:Q50"/>
    <mergeCell ref="R49:R50"/>
    <mergeCell ref="S49:S50"/>
    <mergeCell ref="AI5:AP5"/>
    <mergeCell ref="G13:G20"/>
    <mergeCell ref="H13:H20"/>
    <mergeCell ref="B21:AS21"/>
    <mergeCell ref="A22:B22"/>
    <mergeCell ref="K22:M22"/>
    <mergeCell ref="O22:Q22"/>
    <mergeCell ref="S22:U22"/>
    <mergeCell ref="C2:AS3"/>
    <mergeCell ref="A5:A8"/>
    <mergeCell ref="B5:B8"/>
    <mergeCell ref="C5:C8"/>
    <mergeCell ref="D5:E7"/>
    <mergeCell ref="F6:F8"/>
    <mergeCell ref="I7:I8"/>
    <mergeCell ref="N7:N8"/>
    <mergeCell ref="G7:G8"/>
    <mergeCell ref="H7:H8"/>
    <mergeCell ref="J6:J8"/>
    <mergeCell ref="AO7:AO8"/>
    <mergeCell ref="AP7:AP8"/>
    <mergeCell ref="AQ7:AQ8"/>
    <mergeCell ref="AR7:AR8"/>
    <mergeCell ref="K7:K8"/>
    <mergeCell ref="AE7:AE8"/>
    <mergeCell ref="AF7:AF8"/>
    <mergeCell ref="AG7:AG8"/>
    <mergeCell ref="AH7:AH8"/>
    <mergeCell ref="L7:L8"/>
    <mergeCell ref="M7:M8"/>
    <mergeCell ref="S6:V6"/>
    <mergeCell ref="W6:Z6"/>
    <mergeCell ref="AQ5:AS6"/>
    <mergeCell ref="AI6:AL6"/>
    <mergeCell ref="AM6:AP6"/>
    <mergeCell ref="AA10:AC10"/>
    <mergeCell ref="AE10:AG10"/>
    <mergeCell ref="O7:O8"/>
    <mergeCell ref="P7:P8"/>
    <mergeCell ref="Q7:Q8"/>
    <mergeCell ref="Y7:Y8"/>
    <mergeCell ref="AS7:AS8"/>
    <mergeCell ref="B9:AS9"/>
    <mergeCell ref="A10:B10"/>
    <mergeCell ref="K10:M10"/>
    <mergeCell ref="S10:U10"/>
    <mergeCell ref="AI7:AI8"/>
    <mergeCell ref="AJ7:AJ8"/>
    <mergeCell ref="AK7:AK8"/>
    <mergeCell ref="AL7:AL8"/>
    <mergeCell ref="AM7:AM8"/>
    <mergeCell ref="AN7:AN8"/>
    <mergeCell ref="S5:Z5"/>
    <mergeCell ref="AA5:AH5"/>
    <mergeCell ref="Z7:Z8"/>
    <mergeCell ref="W10:Y10"/>
    <mergeCell ref="E13:E20"/>
    <mergeCell ref="F13:F20"/>
    <mergeCell ref="D12:D20"/>
    <mergeCell ref="I13:I20"/>
    <mergeCell ref="J13:J20"/>
    <mergeCell ref="AQ12:AQ20"/>
    <mergeCell ref="AE22:AG22"/>
    <mergeCell ref="AI22:AK22"/>
    <mergeCell ref="W23:Y23"/>
    <mergeCell ref="AA23:AC23"/>
    <mergeCell ref="AE23:AG23"/>
    <mergeCell ref="AI10:AK10"/>
    <mergeCell ref="AM10:AO10"/>
    <mergeCell ref="O10:Q10"/>
    <mergeCell ref="O11:Q11"/>
    <mergeCell ref="R7:R8"/>
    <mergeCell ref="S7:S8"/>
    <mergeCell ref="T7:T8"/>
    <mergeCell ref="U7:U8"/>
    <mergeCell ref="S11:U11"/>
    <mergeCell ref="V7:V8"/>
    <mergeCell ref="W7:W8"/>
    <mergeCell ref="X7:X8"/>
    <mergeCell ref="W11:Y11"/>
    <mergeCell ref="AA7:AA8"/>
    <mergeCell ref="AB7:AB8"/>
    <mergeCell ref="AC7:AC8"/>
    <mergeCell ref="AD7:AD8"/>
    <mergeCell ref="K11:M11"/>
    <mergeCell ref="N12:N20"/>
    <mergeCell ref="M13:M20"/>
    <mergeCell ref="AA11:AC11"/>
    <mergeCell ref="AE11:AG11"/>
    <mergeCell ref="AA29:AC29"/>
    <mergeCell ref="AE29:AG29"/>
    <mergeCell ref="AI29:AK29"/>
    <mergeCell ref="AM29:AO29"/>
    <mergeCell ref="AI11:AK11"/>
    <mergeCell ref="AM11:AO11"/>
    <mergeCell ref="K13:K20"/>
    <mergeCell ref="L13:L20"/>
    <mergeCell ref="K23:M23"/>
    <mergeCell ref="K29:M29"/>
    <mergeCell ref="O29:Q29"/>
    <mergeCell ref="S29:U29"/>
    <mergeCell ref="W29:Y29"/>
    <mergeCell ref="O23:Q23"/>
    <mergeCell ref="S23:U23"/>
    <mergeCell ref="AI23:AK23"/>
    <mergeCell ref="AM23:AO23"/>
    <mergeCell ref="W22:Y22"/>
    <mergeCell ref="AA22:AC22"/>
    <mergeCell ref="V55:V56"/>
    <mergeCell ref="W55:W56"/>
    <mergeCell ref="X55:X56"/>
    <mergeCell ref="Y55:Y56"/>
    <mergeCell ref="Z55:Z56"/>
    <mergeCell ref="AA55:AA56"/>
    <mergeCell ref="K51:K52"/>
    <mergeCell ref="L51:L52"/>
    <mergeCell ref="M51:M52"/>
    <mergeCell ref="N51:N52"/>
    <mergeCell ref="O51:O52"/>
    <mergeCell ref="P51:P52"/>
    <mergeCell ref="Q51:Q52"/>
    <mergeCell ref="R53:R54"/>
    <mergeCell ref="S53:S54"/>
    <mergeCell ref="K53:K54"/>
    <mergeCell ref="L53:L54"/>
    <mergeCell ref="M53:M54"/>
    <mergeCell ref="N53:N54"/>
    <mergeCell ref="O53:O54"/>
    <mergeCell ref="P53:P54"/>
    <mergeCell ref="Q53:Q54"/>
    <mergeCell ref="T51:T52"/>
    <mergeCell ref="U51:U52"/>
    <mergeCell ref="AD57:AD58"/>
    <mergeCell ref="AE57:AE58"/>
    <mergeCell ref="AM55:AM56"/>
    <mergeCell ref="AN55:AN56"/>
    <mergeCell ref="AO55:AO56"/>
    <mergeCell ref="AP55:AP56"/>
    <mergeCell ref="D57:D58"/>
    <mergeCell ref="E57:E58"/>
    <mergeCell ref="F57:F58"/>
    <mergeCell ref="G57:G58"/>
    <mergeCell ref="H57:H58"/>
    <mergeCell ref="I57:I58"/>
    <mergeCell ref="J57:J58"/>
    <mergeCell ref="R55:R56"/>
    <mergeCell ref="S55:S56"/>
    <mergeCell ref="R57:R58"/>
    <mergeCell ref="S57:S58"/>
    <mergeCell ref="K57:K58"/>
    <mergeCell ref="L57:L58"/>
    <mergeCell ref="M57:M58"/>
    <mergeCell ref="N57:N58"/>
    <mergeCell ref="O57:O58"/>
    <mergeCell ref="P57:P58"/>
    <mergeCell ref="U55:U56"/>
    <mergeCell ref="AQ57:AQ58"/>
    <mergeCell ref="AR57:AR58"/>
    <mergeCell ref="AS57:AS58"/>
    <mergeCell ref="AF55:AF56"/>
    <mergeCell ref="AG55:AG56"/>
    <mergeCell ref="AH55:AH56"/>
    <mergeCell ref="AI55:AI56"/>
    <mergeCell ref="AJ55:AJ56"/>
    <mergeCell ref="AK55:AK56"/>
    <mergeCell ref="AL55:AL56"/>
    <mergeCell ref="AJ57:AJ58"/>
    <mergeCell ref="AK57:AK58"/>
    <mergeCell ref="AF57:AF58"/>
    <mergeCell ref="AG57:AG58"/>
    <mergeCell ref="AH57:AH58"/>
    <mergeCell ref="AI57:AI58"/>
    <mergeCell ref="AQ55:AQ56"/>
    <mergeCell ref="AR55:AR56"/>
    <mergeCell ref="AS55:AS56"/>
    <mergeCell ref="AL57:AL58"/>
    <mergeCell ref="AM57:AM58"/>
    <mergeCell ref="AN57:AN58"/>
    <mergeCell ref="AO57:AO58"/>
    <mergeCell ref="AP57:AP58"/>
    <mergeCell ref="A69:H69"/>
    <mergeCell ref="K61:K62"/>
    <mergeCell ref="L61:L62"/>
    <mergeCell ref="M61:M62"/>
    <mergeCell ref="N61:N62"/>
    <mergeCell ref="O61:O62"/>
    <mergeCell ref="P61:P62"/>
    <mergeCell ref="Q61:Q62"/>
    <mergeCell ref="AA61:AA62"/>
    <mergeCell ref="T61:T62"/>
    <mergeCell ref="U61:U62"/>
    <mergeCell ref="V61:V62"/>
    <mergeCell ref="W61:W62"/>
    <mergeCell ref="X61:X62"/>
    <mergeCell ref="Y61:Y62"/>
    <mergeCell ref="Z61:Z62"/>
    <mergeCell ref="AI61:AI62"/>
    <mergeCell ref="R61:R62"/>
    <mergeCell ref="S61:S62"/>
    <mergeCell ref="A64:C64"/>
    <mergeCell ref="D64:L64"/>
    <mergeCell ref="A65:C65"/>
    <mergeCell ref="A67:F67"/>
    <mergeCell ref="Q67:AS67"/>
    <mergeCell ref="AB61:AB62"/>
    <mergeCell ref="D61:D62"/>
    <mergeCell ref="E61:E62"/>
    <mergeCell ref="F61:F62"/>
    <mergeCell ref="G61:G62"/>
    <mergeCell ref="H61:H62"/>
    <mergeCell ref="I61:I62"/>
    <mergeCell ref="J61:J62"/>
    <mergeCell ref="AQ61:AQ62"/>
    <mergeCell ref="AR61:AR62"/>
    <mergeCell ref="AJ61:AJ62"/>
    <mergeCell ref="AK61:AK62"/>
    <mergeCell ref="AC61:AC62"/>
    <mergeCell ref="AD61:AD62"/>
    <mergeCell ref="AE61:AE62"/>
    <mergeCell ref="AF61:AF62"/>
    <mergeCell ref="R59:R60"/>
    <mergeCell ref="S59:S60"/>
    <mergeCell ref="AS61:AS62"/>
    <mergeCell ref="AF59:AF60"/>
    <mergeCell ref="AG59:AG60"/>
    <mergeCell ref="AH59:AH60"/>
    <mergeCell ref="AI59:AI60"/>
    <mergeCell ref="AJ59:AJ60"/>
    <mergeCell ref="AK59:AK60"/>
    <mergeCell ref="AL59:AL60"/>
    <mergeCell ref="AB59:AB60"/>
    <mergeCell ref="AC59:AC60"/>
    <mergeCell ref="AD59:AD60"/>
    <mergeCell ref="AE59:AE60"/>
    <mergeCell ref="AL61:AL62"/>
    <mergeCell ref="AM61:AM62"/>
    <mergeCell ref="AN61:AN62"/>
    <mergeCell ref="AO61:AO62"/>
    <mergeCell ref="AP61:AP62"/>
    <mergeCell ref="AM59:AM60"/>
    <mergeCell ref="AN59:AN60"/>
    <mergeCell ref="AO59:AO60"/>
    <mergeCell ref="AP59:AP60"/>
    <mergeCell ref="AQ59:AQ60"/>
    <mergeCell ref="AR59:AR60"/>
    <mergeCell ref="AS59:AS60"/>
    <mergeCell ref="T53:T54"/>
    <mergeCell ref="U53:U54"/>
    <mergeCell ref="V53:V54"/>
    <mergeCell ref="W53:W54"/>
    <mergeCell ref="X53:X54"/>
    <mergeCell ref="Y53:Y54"/>
    <mergeCell ref="Z53:Z54"/>
    <mergeCell ref="T59:T60"/>
    <mergeCell ref="U59:U60"/>
    <mergeCell ref="V59:V60"/>
    <mergeCell ref="W59:W60"/>
    <mergeCell ref="X59:X60"/>
    <mergeCell ref="Y59:Y60"/>
    <mergeCell ref="Z59:Z60"/>
    <mergeCell ref="AA59:AA60"/>
    <mergeCell ref="AJ53:AJ54"/>
    <mergeCell ref="AI53:AI54"/>
    <mergeCell ref="AL53:AL54"/>
    <mergeCell ref="AM53:AM54"/>
    <mergeCell ref="AN53:AN54"/>
    <mergeCell ref="AO53:AO54"/>
    <mergeCell ref="AP53:AP54"/>
    <mergeCell ref="AG61:AG62"/>
    <mergeCell ref="AH49:AH50"/>
    <mergeCell ref="Z49:Z50"/>
    <mergeCell ref="AA49:AA50"/>
    <mergeCell ref="AB49:AB50"/>
    <mergeCell ref="AC49:AC50"/>
    <mergeCell ref="AD49:AD50"/>
    <mergeCell ref="AE49:AE50"/>
    <mergeCell ref="AF49:AF50"/>
    <mergeCell ref="AC53:AC54"/>
    <mergeCell ref="AD53:AD54"/>
    <mergeCell ref="AE53:AE54"/>
    <mergeCell ref="AF53:AF54"/>
    <mergeCell ref="AG53:AG54"/>
    <mergeCell ref="AH53:AH54"/>
    <mergeCell ref="AA53:AA54"/>
    <mergeCell ref="AB53:AB54"/>
    <mergeCell ref="AB57:AB58"/>
    <mergeCell ref="AH61:AH62"/>
    <mergeCell ref="AB55:AB56"/>
    <mergeCell ref="AC55:AC56"/>
    <mergeCell ref="AD55:AD56"/>
    <mergeCell ref="AE55:AE56"/>
    <mergeCell ref="AC57:AC58"/>
    <mergeCell ref="V51:V52"/>
    <mergeCell ref="W51:W52"/>
    <mergeCell ref="X51:X52"/>
    <mergeCell ref="Y51:Y52"/>
    <mergeCell ref="Z51:Z52"/>
    <mergeCell ref="AA51:AA52"/>
    <mergeCell ref="AG49:AG50"/>
    <mergeCell ref="AB51:AB52"/>
    <mergeCell ref="AC51:AC52"/>
    <mergeCell ref="AD51:AD52"/>
    <mergeCell ref="AE51:AE52"/>
    <mergeCell ref="D53:D54"/>
    <mergeCell ref="E53:E54"/>
    <mergeCell ref="F53:F54"/>
    <mergeCell ref="G53:G54"/>
    <mergeCell ref="H53:H54"/>
    <mergeCell ref="I53:I54"/>
    <mergeCell ref="J53:J54"/>
    <mergeCell ref="R51:R52"/>
    <mergeCell ref="S51:S52"/>
    <mergeCell ref="D51:D52"/>
    <mergeCell ref="E51:E52"/>
    <mergeCell ref="F51:F52"/>
    <mergeCell ref="G51:G52"/>
    <mergeCell ref="H51:H52"/>
    <mergeCell ref="I51:I52"/>
    <mergeCell ref="J51:J52"/>
    <mergeCell ref="AM51:AM52"/>
    <mergeCell ref="AN51:AN52"/>
    <mergeCell ref="AO51:AO52"/>
    <mergeCell ref="AP51:AP52"/>
    <mergeCell ref="AK53:AK54"/>
    <mergeCell ref="AQ53:AQ54"/>
    <mergeCell ref="AR53:AR54"/>
    <mergeCell ref="AS53:AS54"/>
    <mergeCell ref="AF51:AF52"/>
    <mergeCell ref="AG51:AG52"/>
    <mergeCell ref="AH51:AH52"/>
    <mergeCell ref="AI51:AI52"/>
    <mergeCell ref="AJ51:AJ52"/>
    <mergeCell ref="AK51:AK52"/>
    <mergeCell ref="AL51:AL52"/>
    <mergeCell ref="AQ51:AQ52"/>
    <mergeCell ref="AR51:AR52"/>
    <mergeCell ref="AS51:AS52"/>
    <mergeCell ref="Q55:Q56"/>
    <mergeCell ref="D55:D56"/>
    <mergeCell ref="E55:E56"/>
    <mergeCell ref="F55:F56"/>
    <mergeCell ref="G55:G56"/>
    <mergeCell ref="H55:H56"/>
    <mergeCell ref="I55:I56"/>
    <mergeCell ref="J55:J56"/>
    <mergeCell ref="AA57:AA58"/>
    <mergeCell ref="T57:T58"/>
    <mergeCell ref="U57:U58"/>
    <mergeCell ref="V57:V58"/>
    <mergeCell ref="W57:W58"/>
    <mergeCell ref="X57:X58"/>
    <mergeCell ref="Y57:Y58"/>
    <mergeCell ref="Z57:Z58"/>
    <mergeCell ref="Q57:Q58"/>
    <mergeCell ref="K55:K56"/>
    <mergeCell ref="L55:L56"/>
    <mergeCell ref="M55:M56"/>
    <mergeCell ref="N55:N56"/>
    <mergeCell ref="O55:O56"/>
    <mergeCell ref="P55:P56"/>
    <mergeCell ref="T55:T56"/>
    <mergeCell ref="K59:K60"/>
    <mergeCell ref="L59:L60"/>
    <mergeCell ref="M59:M60"/>
    <mergeCell ref="N59:N60"/>
    <mergeCell ref="O59:O60"/>
    <mergeCell ref="P59:P60"/>
    <mergeCell ref="Q59:Q60"/>
    <mergeCell ref="D59:D60"/>
    <mergeCell ref="E59:E60"/>
    <mergeCell ref="F59:F60"/>
    <mergeCell ref="G59:G60"/>
    <mergeCell ref="H59:H60"/>
    <mergeCell ref="I59:I60"/>
    <mergeCell ref="J59:J60"/>
  </mergeCells>
  <printOptions horizontalCentered="1" verticalCentered="1"/>
  <pageMargins left="0" right="0" top="0" bottom="0" header="0" footer="0"/>
  <pageSetup paperSize="9" scale="47" orientation="landscape" r:id="rId1"/>
  <headerFooter>
    <oddFooter>&amp;R&amp;P</oddFooter>
  </headerFooter>
  <rowBreaks count="2" manualBreakCount="2">
    <brk id="28" max="16383" man="1"/>
    <brk id="47" man="1"/>
  </rowBreaks>
  <colBreaks count="1" manualBreakCount="1">
    <brk id="4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 РУП_Бак</vt:lpstr>
      <vt:lpstr>Базовая часть РУП_Бак</vt:lpstr>
      <vt:lpstr>Вариативная часть РУП_Бак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Дресвянников С.Ю.</dc:creator>
  <cp:lastModifiedBy>ХИМИЯ</cp:lastModifiedBy>
  <cp:lastPrinted>2025-03-26T04:56:57Z</cp:lastPrinted>
  <dcterms:created xsi:type="dcterms:W3CDTF">1999-08-17T06:17:32Z</dcterms:created>
  <dcterms:modified xsi:type="dcterms:W3CDTF">2026-02-13T05:17:37Z</dcterms:modified>
</cp:coreProperties>
</file>