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 tabRatio="878"/>
  </bookViews>
  <sheets>
    <sheet name="Титул" sheetId="19" r:id="rId1"/>
    <sheet name="Базовая часть РУП маг" sheetId="7" r:id="rId2"/>
    <sheet name="ПГС" sheetId="20" r:id="rId3"/>
    <sheet name="АКПП" sheetId="21" r:id="rId4"/>
    <sheet name="ТИОС" sheetId="22" r:id="rId5"/>
    <sheet name="ПЭАД" sheetId="23" r:id="rId6"/>
    <sheet name="ТНП" sheetId="24" r:id="rId7"/>
    <sheet name="ВЭЭЗ" sheetId="25" r:id="rId8"/>
    <sheet name="ВВ" sheetId="27" r:id="rId9"/>
    <sheet name="СТСЭ" sheetId="28" r:id="rId10"/>
    <sheet name="СМ" sheetId="29" r:id="rId11"/>
    <sheet name="ГТС" sheetId="30" r:id="rId12"/>
  </sheets>
  <definedNames>
    <definedName name="_xlnm.Print_Area" localSheetId="3">АКПП!$A$1:$AC$36</definedName>
    <definedName name="_xlnm.Print_Area" localSheetId="1">'Базовая часть РУП маг'!$A$1:$AC$45</definedName>
    <definedName name="_xlnm.Print_Area" localSheetId="8">ВВ!$A$1:$AC$37</definedName>
    <definedName name="_xlnm.Print_Area" localSheetId="7">ВЭЭЗ!$A$1:$AC$36</definedName>
    <definedName name="_xlnm.Print_Area" localSheetId="11">ГТС!$A$1:$AC$37</definedName>
    <definedName name="_xlnm.Print_Area" localSheetId="2">ПГС!$A$1:$AC$37</definedName>
    <definedName name="_xlnm.Print_Area" localSheetId="5">ПЭАД!$A$1:$AC$36</definedName>
    <definedName name="_xlnm.Print_Area" localSheetId="10">СМ!$A$1:$AC$36</definedName>
    <definedName name="_xlnm.Print_Area" localSheetId="9">СТСЭ!$A$1:$AC$37</definedName>
    <definedName name="_xlnm.Print_Area" localSheetId="4">ТИОС!$A$1:$AC$36</definedName>
    <definedName name="_xlnm.Print_Area" localSheetId="0">Титул!$A$1:$BH$44</definedName>
    <definedName name="_xlnm.Print_Area" localSheetId="6">ТНП!$A$1:$AC$37</definedName>
  </definedNames>
  <calcPr calcId="191029"/>
</workbook>
</file>

<file path=xl/calcChain.xml><?xml version="1.0" encoding="utf-8"?>
<calcChain xmlns="http://schemas.openxmlformats.org/spreadsheetml/2006/main">
  <c r="E28" i="30" l="1"/>
  <c r="J28" i="30" s="1"/>
  <c r="E26" i="30"/>
  <c r="E25" i="30" s="1"/>
  <c r="Z25" i="30"/>
  <c r="W25" i="30"/>
  <c r="V25" i="30"/>
  <c r="S25" i="30"/>
  <c r="S19" i="30" s="1"/>
  <c r="R25" i="30"/>
  <c r="O25" i="30"/>
  <c r="N25" i="30"/>
  <c r="K25" i="30"/>
  <c r="D25" i="30"/>
  <c r="E24" i="30"/>
  <c r="J24" i="30" s="1"/>
  <c r="E23" i="30"/>
  <c r="J23" i="30" s="1"/>
  <c r="E22" i="30"/>
  <c r="J22" i="30" s="1"/>
  <c r="E21" i="30"/>
  <c r="J21" i="30" s="1"/>
  <c r="Z20" i="30"/>
  <c r="W20" i="30"/>
  <c r="W19" i="30" s="1"/>
  <c r="V20" i="30"/>
  <c r="S20" i="30"/>
  <c r="R20" i="30"/>
  <c r="R19" i="30" s="1"/>
  <c r="O20" i="30"/>
  <c r="O19" i="30" s="1"/>
  <c r="N20" i="30"/>
  <c r="N19" i="30" s="1"/>
  <c r="K20" i="30"/>
  <c r="K19" i="30" s="1"/>
  <c r="D20" i="30"/>
  <c r="D19" i="30" s="1"/>
  <c r="Z19" i="30"/>
  <c r="V19" i="30"/>
  <c r="F15" i="30"/>
  <c r="E15" i="30"/>
  <c r="J15" i="30" s="1"/>
  <c r="Z14" i="30"/>
  <c r="W14" i="30"/>
  <c r="W10" i="30" s="1"/>
  <c r="V14" i="30"/>
  <c r="V10" i="30" s="1"/>
  <c r="S14" i="30"/>
  <c r="S10" i="30" s="1"/>
  <c r="R14" i="30"/>
  <c r="R10" i="30" s="1"/>
  <c r="O14" i="30"/>
  <c r="O10" i="30" s="1"/>
  <c r="N14" i="30"/>
  <c r="K14" i="30"/>
  <c r="F13" i="30"/>
  <c r="E13" i="30"/>
  <c r="F12" i="30"/>
  <c r="E12" i="30"/>
  <c r="E11" i="30" s="1"/>
  <c r="N11" i="30"/>
  <c r="K11" i="30"/>
  <c r="K10" i="30" s="1"/>
  <c r="F11" i="30"/>
  <c r="F10" i="30" s="1"/>
  <c r="D11" i="30"/>
  <c r="D10" i="30" s="1"/>
  <c r="Z10" i="30"/>
  <c r="J13" i="30" l="1"/>
  <c r="E14" i="30"/>
  <c r="E10" i="30" s="1"/>
  <c r="N10" i="30"/>
  <c r="E20" i="30"/>
  <c r="E19" i="30" s="1"/>
  <c r="J26" i="30"/>
  <c r="J12" i="30"/>
  <c r="J11" i="30" s="1"/>
  <c r="J10" i="30" s="1"/>
  <c r="E28" i="24"/>
  <c r="J28" i="24" s="1"/>
  <c r="E26" i="24"/>
  <c r="E25" i="24" s="1"/>
  <c r="Z25" i="24"/>
  <c r="W25" i="24"/>
  <c r="V25" i="24"/>
  <c r="S25" i="24"/>
  <c r="S19" i="24" s="1"/>
  <c r="R25" i="24"/>
  <c r="O25" i="24"/>
  <c r="N25" i="24"/>
  <c r="K25" i="24"/>
  <c r="D25" i="24"/>
  <c r="E24" i="24"/>
  <c r="J24" i="24" s="1"/>
  <c r="E23" i="24"/>
  <c r="J23" i="24" s="1"/>
  <c r="E22" i="24"/>
  <c r="J22" i="24" s="1"/>
  <c r="E21" i="24"/>
  <c r="J21" i="24" s="1"/>
  <c r="Z20" i="24"/>
  <c r="Z19" i="24" s="1"/>
  <c r="W20" i="24"/>
  <c r="V20" i="24"/>
  <c r="S20" i="24"/>
  <c r="R20" i="24"/>
  <c r="O20" i="24"/>
  <c r="N20" i="24"/>
  <c r="K20" i="24"/>
  <c r="K19" i="24" s="1"/>
  <c r="D20" i="24"/>
  <c r="D19" i="24" s="1"/>
  <c r="V19" i="24"/>
  <c r="R19" i="24"/>
  <c r="N19" i="24"/>
  <c r="F15" i="24"/>
  <c r="E15" i="24"/>
  <c r="Z14" i="24"/>
  <c r="W14" i="24"/>
  <c r="V14" i="24"/>
  <c r="V10" i="24" s="1"/>
  <c r="S14" i="24"/>
  <c r="R14" i="24"/>
  <c r="O14" i="24"/>
  <c r="O10" i="24" s="1"/>
  <c r="N14" i="24"/>
  <c r="N10" i="24" s="1"/>
  <c r="K14" i="24"/>
  <c r="E14" i="24"/>
  <c r="F13" i="24"/>
  <c r="E13" i="24"/>
  <c r="J13" i="24" s="1"/>
  <c r="F12" i="24"/>
  <c r="E12" i="24"/>
  <c r="N11" i="24"/>
  <c r="K11" i="24"/>
  <c r="K10" i="24" s="1"/>
  <c r="D11" i="24"/>
  <c r="Z10" i="24"/>
  <c r="W10" i="24"/>
  <c r="S10" i="24"/>
  <c r="R10" i="24"/>
  <c r="D10" i="24"/>
  <c r="W19" i="24" l="1"/>
  <c r="E11" i="24"/>
  <c r="E10" i="24" s="1"/>
  <c r="O19" i="24"/>
  <c r="J15" i="24"/>
  <c r="F11" i="24"/>
  <c r="F10" i="24" s="1"/>
  <c r="E20" i="24"/>
  <c r="E19" i="24" s="1"/>
  <c r="J26" i="24"/>
  <c r="J12" i="24"/>
  <c r="J11" i="24" s="1"/>
  <c r="J10" i="24" s="1"/>
  <c r="E28" i="25" l="1"/>
  <c r="J28" i="25" s="1"/>
  <c r="E26" i="25"/>
  <c r="Z25" i="25"/>
  <c r="W25" i="25"/>
  <c r="V25" i="25"/>
  <c r="S25" i="25"/>
  <c r="R25" i="25"/>
  <c r="O25" i="25"/>
  <c r="N25" i="25"/>
  <c r="K25" i="25"/>
  <c r="D25" i="25"/>
  <c r="E24" i="25"/>
  <c r="J24" i="25" s="1"/>
  <c r="E23" i="25"/>
  <c r="J23" i="25" s="1"/>
  <c r="E22" i="25"/>
  <c r="J22" i="25" s="1"/>
  <c r="E21" i="25"/>
  <c r="J21" i="25" s="1"/>
  <c r="Z20" i="25"/>
  <c r="Z19" i="25" s="1"/>
  <c r="W20" i="25"/>
  <c r="W19" i="25" s="1"/>
  <c r="V20" i="25"/>
  <c r="S20" i="25"/>
  <c r="R20" i="25"/>
  <c r="O20" i="25"/>
  <c r="O19" i="25" s="1"/>
  <c r="N20" i="25"/>
  <c r="N19" i="25" s="1"/>
  <c r="K20" i="25"/>
  <c r="K19" i="25" s="1"/>
  <c r="D20" i="25"/>
  <c r="F15" i="25"/>
  <c r="E15" i="25"/>
  <c r="E14" i="25" s="1"/>
  <c r="Z14" i="25"/>
  <c r="W14" i="25"/>
  <c r="V14" i="25"/>
  <c r="V10" i="25" s="1"/>
  <c r="S14" i="25"/>
  <c r="R14" i="25"/>
  <c r="R10" i="25" s="1"/>
  <c r="O14" i="25"/>
  <c r="O10" i="25" s="1"/>
  <c r="N14" i="25"/>
  <c r="N10" i="25" s="1"/>
  <c r="K14" i="25"/>
  <c r="F13" i="25"/>
  <c r="E13" i="25"/>
  <c r="F12" i="25"/>
  <c r="E12" i="25"/>
  <c r="E11" i="25" s="1"/>
  <c r="N11" i="25"/>
  <c r="K11" i="25"/>
  <c r="K10" i="25" s="1"/>
  <c r="D11" i="25"/>
  <c r="D10" i="25" s="1"/>
  <c r="Z10" i="25"/>
  <c r="W10" i="25"/>
  <c r="S10" i="25"/>
  <c r="S19" i="25" l="1"/>
  <c r="R19" i="25"/>
  <c r="E10" i="25"/>
  <c r="V19" i="25"/>
  <c r="J13" i="25"/>
  <c r="F11" i="25"/>
  <c r="F10" i="25" s="1"/>
  <c r="J15" i="25"/>
  <c r="D19" i="25"/>
  <c r="E25" i="25"/>
  <c r="E20" i="25"/>
  <c r="J26" i="25"/>
  <c r="J12" i="25"/>
  <c r="J11" i="25" s="1"/>
  <c r="J10" i="25" s="1"/>
  <c r="E19" i="25" l="1"/>
  <c r="E28" i="27"/>
  <c r="J28" i="27" s="1"/>
  <c r="E26" i="27"/>
  <c r="E25" i="27" s="1"/>
  <c r="Z25" i="27"/>
  <c r="W25" i="27"/>
  <c r="V25" i="27"/>
  <c r="S25" i="27"/>
  <c r="R25" i="27"/>
  <c r="O25" i="27"/>
  <c r="N25" i="27"/>
  <c r="K25" i="27"/>
  <c r="D25" i="27"/>
  <c r="E24" i="27"/>
  <c r="J24" i="27" s="1"/>
  <c r="E23" i="27"/>
  <c r="J23" i="27" s="1"/>
  <c r="E22" i="27"/>
  <c r="E20" i="27" s="1"/>
  <c r="E21" i="27"/>
  <c r="J21" i="27" s="1"/>
  <c r="Z20" i="27"/>
  <c r="Z19" i="27" s="1"/>
  <c r="W20" i="27"/>
  <c r="W19" i="27" s="1"/>
  <c r="V20" i="27"/>
  <c r="V19" i="27" s="1"/>
  <c r="S20" i="27"/>
  <c r="S19" i="27" s="1"/>
  <c r="R20" i="27"/>
  <c r="R19" i="27" s="1"/>
  <c r="O20" i="27"/>
  <c r="O19" i="27" s="1"/>
  <c r="N20" i="27"/>
  <c r="N19" i="27" s="1"/>
  <c r="K20" i="27"/>
  <c r="K19" i="27" s="1"/>
  <c r="D20" i="27"/>
  <c r="F15" i="27"/>
  <c r="J15" i="27" s="1"/>
  <c r="E15" i="27"/>
  <c r="E14" i="27" s="1"/>
  <c r="Z14" i="27"/>
  <c r="W14" i="27"/>
  <c r="W10" i="27" s="1"/>
  <c r="V14" i="27"/>
  <c r="V10" i="27" s="1"/>
  <c r="S14" i="27"/>
  <c r="S10" i="27" s="1"/>
  <c r="R14" i="27"/>
  <c r="R10" i="27" s="1"/>
  <c r="O14" i="27"/>
  <c r="N14" i="27"/>
  <c r="K14" i="27"/>
  <c r="F13" i="27"/>
  <c r="F11" i="27" s="1"/>
  <c r="F10" i="27" s="1"/>
  <c r="E13" i="27"/>
  <c r="F12" i="27"/>
  <c r="E12" i="27"/>
  <c r="E11" i="27" s="1"/>
  <c r="N11" i="27"/>
  <c r="K11" i="27"/>
  <c r="K10" i="27" s="1"/>
  <c r="D11" i="27"/>
  <c r="D10" i="27" s="1"/>
  <c r="Z10" i="27"/>
  <c r="O10" i="27"/>
  <c r="E10" i="27" l="1"/>
  <c r="E19" i="27"/>
  <c r="N10" i="27"/>
  <c r="D19" i="27"/>
  <c r="J13" i="27"/>
  <c r="J22" i="27"/>
  <c r="J26" i="27"/>
  <c r="J12" i="27"/>
  <c r="J11" i="27" s="1"/>
  <c r="J10" i="27" s="1"/>
  <c r="E28" i="23" l="1"/>
  <c r="J28" i="23" s="1"/>
  <c r="E26" i="23"/>
  <c r="E25" i="23" s="1"/>
  <c r="Z25" i="23"/>
  <c r="W25" i="23"/>
  <c r="V25" i="23"/>
  <c r="S25" i="23"/>
  <c r="R25" i="23"/>
  <c r="O25" i="23"/>
  <c r="N25" i="23"/>
  <c r="K25" i="23"/>
  <c r="D25" i="23"/>
  <c r="E24" i="23"/>
  <c r="J24" i="23" s="1"/>
  <c r="E23" i="23"/>
  <c r="J23" i="23" s="1"/>
  <c r="E22" i="23"/>
  <c r="J22" i="23" s="1"/>
  <c r="E21" i="23"/>
  <c r="J21" i="23" s="1"/>
  <c r="Z20" i="23"/>
  <c r="W20" i="23"/>
  <c r="V20" i="23"/>
  <c r="V19" i="23" s="1"/>
  <c r="S20" i="23"/>
  <c r="S19" i="23" s="1"/>
  <c r="R20" i="23"/>
  <c r="R19" i="23" s="1"/>
  <c r="O20" i="23"/>
  <c r="N20" i="23"/>
  <c r="N19" i="23" s="1"/>
  <c r="K20" i="23"/>
  <c r="K19" i="23" s="1"/>
  <c r="D20" i="23"/>
  <c r="F15" i="23"/>
  <c r="E15" i="23"/>
  <c r="J15" i="23" s="1"/>
  <c r="Z14" i="23"/>
  <c r="W14" i="23"/>
  <c r="V14" i="23"/>
  <c r="V10" i="23" s="1"/>
  <c r="S14" i="23"/>
  <c r="S10" i="23" s="1"/>
  <c r="R14" i="23"/>
  <c r="R10" i="23" s="1"/>
  <c r="O14" i="23"/>
  <c r="N14" i="23"/>
  <c r="K14" i="23"/>
  <c r="F13" i="23"/>
  <c r="E13" i="23"/>
  <c r="J13" i="23" s="1"/>
  <c r="F12" i="23"/>
  <c r="E12" i="23"/>
  <c r="N11" i="23"/>
  <c r="K11" i="23"/>
  <c r="D11" i="23"/>
  <c r="D10" i="23" s="1"/>
  <c r="Z10" i="23"/>
  <c r="W10" i="23"/>
  <c r="O10" i="23"/>
  <c r="D19" i="23" l="1"/>
  <c r="Z19" i="23"/>
  <c r="K10" i="23"/>
  <c r="N10" i="23"/>
  <c r="F11" i="23"/>
  <c r="F10" i="23" s="1"/>
  <c r="E11" i="23"/>
  <c r="E14" i="23"/>
  <c r="O19" i="23"/>
  <c r="W19" i="23"/>
  <c r="E20" i="23"/>
  <c r="E19" i="23" s="1"/>
  <c r="J26" i="23"/>
  <c r="J12" i="23"/>
  <c r="J11" i="23" s="1"/>
  <c r="J10" i="23" s="1"/>
  <c r="E10" i="23" l="1"/>
  <c r="E28" i="22"/>
  <c r="J28" i="22" s="1"/>
  <c r="E26" i="22"/>
  <c r="E25" i="22" s="1"/>
  <c r="Z25" i="22"/>
  <c r="W25" i="22"/>
  <c r="V25" i="22"/>
  <c r="S25" i="22"/>
  <c r="R25" i="22"/>
  <c r="O25" i="22"/>
  <c r="N25" i="22"/>
  <c r="K25" i="22"/>
  <c r="D25" i="22"/>
  <c r="E24" i="22"/>
  <c r="J24" i="22" s="1"/>
  <c r="E23" i="22"/>
  <c r="J23" i="22" s="1"/>
  <c r="E22" i="22"/>
  <c r="J22" i="22" s="1"/>
  <c r="E21" i="22"/>
  <c r="J21" i="22" s="1"/>
  <c r="Z20" i="22"/>
  <c r="Z19" i="22" s="1"/>
  <c r="W20" i="22"/>
  <c r="V20" i="22"/>
  <c r="S20" i="22"/>
  <c r="S19" i="22" s="1"/>
  <c r="R20" i="22"/>
  <c r="R19" i="22" s="1"/>
  <c r="O20" i="22"/>
  <c r="O19" i="22" s="1"/>
  <c r="N20" i="22"/>
  <c r="N19" i="22" s="1"/>
  <c r="K20" i="22"/>
  <c r="K19" i="22" s="1"/>
  <c r="D20" i="22"/>
  <c r="D19" i="22" s="1"/>
  <c r="V19" i="22"/>
  <c r="F15" i="22"/>
  <c r="E15" i="22"/>
  <c r="E14" i="22" s="1"/>
  <c r="Z14" i="22"/>
  <c r="Z10" i="22" s="1"/>
  <c r="W14" i="22"/>
  <c r="W10" i="22" s="1"/>
  <c r="V14" i="22"/>
  <c r="V10" i="22" s="1"/>
  <c r="S14" i="22"/>
  <c r="S10" i="22" s="1"/>
  <c r="R14" i="22"/>
  <c r="O14" i="22"/>
  <c r="N14" i="22"/>
  <c r="K14" i="22"/>
  <c r="F13" i="22"/>
  <c r="E13" i="22"/>
  <c r="F12" i="22"/>
  <c r="F11" i="22" s="1"/>
  <c r="F10" i="22" s="1"/>
  <c r="E12" i="22"/>
  <c r="J12" i="22" s="1"/>
  <c r="N11" i="22"/>
  <c r="N10" i="22" s="1"/>
  <c r="K11" i="22"/>
  <c r="E11" i="22"/>
  <c r="D11" i="22"/>
  <c r="R10" i="22"/>
  <c r="O10" i="22"/>
  <c r="D10" i="22"/>
  <c r="W19" i="22" l="1"/>
  <c r="K10" i="22"/>
  <c r="E10" i="22"/>
  <c r="J13" i="22"/>
  <c r="J11" i="22"/>
  <c r="J10" i="22" s="1"/>
  <c r="J15" i="22"/>
  <c r="E20" i="22"/>
  <c r="E19" i="22" s="1"/>
  <c r="J26" i="22"/>
  <c r="E28" i="21" l="1"/>
  <c r="J28" i="21" s="1"/>
  <c r="E26" i="21"/>
  <c r="E25" i="21" s="1"/>
  <c r="Z25" i="21"/>
  <c r="W25" i="21"/>
  <c r="V25" i="21"/>
  <c r="S25" i="21"/>
  <c r="R25" i="21"/>
  <c r="O25" i="21"/>
  <c r="N25" i="21"/>
  <c r="K25" i="21"/>
  <c r="D25" i="21"/>
  <c r="E24" i="21"/>
  <c r="J24" i="21" s="1"/>
  <c r="E23" i="21"/>
  <c r="J23" i="21" s="1"/>
  <c r="E22" i="21"/>
  <c r="J22" i="21" s="1"/>
  <c r="E21" i="21"/>
  <c r="J21" i="21" s="1"/>
  <c r="Z20" i="21"/>
  <c r="W20" i="21"/>
  <c r="V20" i="21"/>
  <c r="V19" i="21" s="1"/>
  <c r="S20" i="21"/>
  <c r="S19" i="21" s="1"/>
  <c r="R20" i="21"/>
  <c r="O20" i="21"/>
  <c r="N20" i="21"/>
  <c r="N19" i="21" s="1"/>
  <c r="K20" i="21"/>
  <c r="K19" i="21" s="1"/>
  <c r="D20" i="21"/>
  <c r="F15" i="21"/>
  <c r="E15" i="21"/>
  <c r="Z14" i="21"/>
  <c r="Z10" i="21" s="1"/>
  <c r="W14" i="21"/>
  <c r="V14" i="21"/>
  <c r="V10" i="21" s="1"/>
  <c r="S14" i="21"/>
  <c r="S10" i="21" s="1"/>
  <c r="R14" i="21"/>
  <c r="R10" i="21" s="1"/>
  <c r="O14" i="21"/>
  <c r="N14" i="21"/>
  <c r="K14" i="21"/>
  <c r="F13" i="21"/>
  <c r="E13" i="21"/>
  <c r="F12" i="21"/>
  <c r="E12" i="21"/>
  <c r="E11" i="21" s="1"/>
  <c r="N11" i="21"/>
  <c r="K11" i="21"/>
  <c r="K10" i="21" s="1"/>
  <c r="D11" i="21"/>
  <c r="D10" i="21" s="1"/>
  <c r="W10" i="21"/>
  <c r="O10" i="21"/>
  <c r="R19" i="21" l="1"/>
  <c r="D19" i="21"/>
  <c r="Z19" i="21"/>
  <c r="J15" i="21"/>
  <c r="J13" i="21"/>
  <c r="N10" i="21"/>
  <c r="F11" i="21"/>
  <c r="F10" i="21" s="1"/>
  <c r="E14" i="21"/>
  <c r="E10" i="21" s="1"/>
  <c r="O19" i="21"/>
  <c r="W19" i="21"/>
  <c r="E20" i="21"/>
  <c r="E19" i="21" s="1"/>
  <c r="J26" i="21"/>
  <c r="J12" i="21"/>
  <c r="J11" i="21" s="1"/>
  <c r="J10" i="21" s="1"/>
  <c r="E28" i="29" l="1"/>
  <c r="J28" i="29" s="1"/>
  <c r="E26" i="29"/>
  <c r="E25" i="29" s="1"/>
  <c r="Z25" i="29"/>
  <c r="W25" i="29"/>
  <c r="V25" i="29"/>
  <c r="S25" i="29"/>
  <c r="R25" i="29"/>
  <c r="O25" i="29"/>
  <c r="N25" i="29"/>
  <c r="K25" i="29"/>
  <c r="D25" i="29"/>
  <c r="E24" i="29"/>
  <c r="J24" i="29" s="1"/>
  <c r="E23" i="29"/>
  <c r="J23" i="29" s="1"/>
  <c r="E22" i="29"/>
  <c r="E21" i="29"/>
  <c r="J21" i="29" s="1"/>
  <c r="Z20" i="29"/>
  <c r="W20" i="29"/>
  <c r="W19" i="29" s="1"/>
  <c r="V20" i="29"/>
  <c r="V19" i="29" s="1"/>
  <c r="S20" i="29"/>
  <c r="S19" i="29" s="1"/>
  <c r="R20" i="29"/>
  <c r="O20" i="29"/>
  <c r="O19" i="29" s="1"/>
  <c r="N20" i="29"/>
  <c r="N19" i="29" s="1"/>
  <c r="K20" i="29"/>
  <c r="K19" i="29" s="1"/>
  <c r="D20" i="29"/>
  <c r="F15" i="29"/>
  <c r="E15" i="29"/>
  <c r="Z14" i="29"/>
  <c r="Z10" i="29" s="1"/>
  <c r="W14" i="29"/>
  <c r="V14" i="29"/>
  <c r="V10" i="29" s="1"/>
  <c r="S14" i="29"/>
  <c r="R14" i="29"/>
  <c r="O14" i="29"/>
  <c r="N14" i="29"/>
  <c r="N10" i="29" s="1"/>
  <c r="K14" i="29"/>
  <c r="K10" i="29" s="1"/>
  <c r="E14" i="29"/>
  <c r="F13" i="29"/>
  <c r="E13" i="29"/>
  <c r="F12" i="29"/>
  <c r="F11" i="29" s="1"/>
  <c r="F10" i="29" s="1"/>
  <c r="E12" i="29"/>
  <c r="E11" i="29" s="1"/>
  <c r="N11" i="29"/>
  <c r="K11" i="29"/>
  <c r="D11" i="29"/>
  <c r="W10" i="29"/>
  <c r="S10" i="29"/>
  <c r="R10" i="29"/>
  <c r="O10" i="29"/>
  <c r="D10" i="29"/>
  <c r="E10" i="29" l="1"/>
  <c r="E20" i="29"/>
  <c r="E19" i="29" s="1"/>
  <c r="J15" i="29"/>
  <c r="J13" i="29"/>
  <c r="D19" i="29"/>
  <c r="R19" i="29"/>
  <c r="Z19" i="29"/>
  <c r="J22" i="29"/>
  <c r="J26" i="29"/>
  <c r="J12" i="29"/>
  <c r="J11" i="29" s="1"/>
  <c r="J10" i="29" s="1"/>
  <c r="E28" i="28" l="1"/>
  <c r="J28" i="28" s="1"/>
  <c r="E26" i="28"/>
  <c r="E25" i="28" s="1"/>
  <c r="Z25" i="28"/>
  <c r="W25" i="28"/>
  <c r="V25" i="28"/>
  <c r="S25" i="28"/>
  <c r="R25" i="28"/>
  <c r="O25" i="28"/>
  <c r="N25" i="28"/>
  <c r="K25" i="28"/>
  <c r="D25" i="28"/>
  <c r="E24" i="28"/>
  <c r="J24" i="28" s="1"/>
  <c r="E23" i="28"/>
  <c r="J23" i="28" s="1"/>
  <c r="E22" i="28"/>
  <c r="J22" i="28" s="1"/>
  <c r="E21" i="28"/>
  <c r="J21" i="28" s="1"/>
  <c r="Z20" i="28"/>
  <c r="Z19" i="28" s="1"/>
  <c r="W20" i="28"/>
  <c r="W19" i="28" s="1"/>
  <c r="V20" i="28"/>
  <c r="V19" i="28" s="1"/>
  <c r="S20" i="28"/>
  <c r="S19" i="28" s="1"/>
  <c r="R20" i="28"/>
  <c r="R19" i="28" s="1"/>
  <c r="O20" i="28"/>
  <c r="O19" i="28" s="1"/>
  <c r="N20" i="28"/>
  <c r="N19" i="28" s="1"/>
  <c r="K20" i="28"/>
  <c r="K19" i="28" s="1"/>
  <c r="D20" i="28"/>
  <c r="D19" i="28" s="1"/>
  <c r="F15" i="28"/>
  <c r="E15" i="28"/>
  <c r="J15" i="28" s="1"/>
  <c r="Z14" i="28"/>
  <c r="Z10" i="28" s="1"/>
  <c r="W14" i="28"/>
  <c r="W10" i="28" s="1"/>
  <c r="V14" i="28"/>
  <c r="V10" i="28" s="1"/>
  <c r="S14" i="28"/>
  <c r="S10" i="28" s="1"/>
  <c r="R14" i="28"/>
  <c r="O14" i="28"/>
  <c r="N14" i="28"/>
  <c r="K14" i="28"/>
  <c r="F13" i="28"/>
  <c r="E13" i="28"/>
  <c r="J13" i="28" s="1"/>
  <c r="F12" i="28"/>
  <c r="E12" i="28"/>
  <c r="E11" i="28" s="1"/>
  <c r="N11" i="28"/>
  <c r="K11" i="28"/>
  <c r="K10" i="28" s="1"/>
  <c r="D11" i="28"/>
  <c r="D10" i="28" s="1"/>
  <c r="R10" i="28"/>
  <c r="O10" i="28"/>
  <c r="F11" i="28" l="1"/>
  <c r="F10" i="28" s="1"/>
  <c r="E14" i="28"/>
  <c r="E10" i="28" s="1"/>
  <c r="N10" i="28"/>
  <c r="E20" i="28"/>
  <c r="E19" i="28" s="1"/>
  <c r="J26" i="28"/>
  <c r="J12" i="28"/>
  <c r="J11" i="28" s="1"/>
  <c r="J10" i="28" s="1"/>
  <c r="N11" i="20" l="1"/>
  <c r="K11" i="20"/>
  <c r="W25" i="20" l="1"/>
  <c r="D11" i="20"/>
  <c r="F13" i="20"/>
  <c r="F12" i="20"/>
  <c r="D7" i="7"/>
  <c r="D12" i="7" s="1"/>
  <c r="D23" i="7" s="1"/>
  <c r="D24" i="7" s="1"/>
  <c r="E13" i="20"/>
  <c r="E12" i="20"/>
  <c r="E11" i="20" s="1"/>
  <c r="J12" i="20" l="1"/>
  <c r="J13" i="20"/>
  <c r="F11" i="20"/>
  <c r="E22" i="20"/>
  <c r="J11" i="20" l="1"/>
  <c r="J22" i="20"/>
  <c r="Z25" i="20"/>
  <c r="E23" i="20" l="1"/>
  <c r="Z20" i="20"/>
  <c r="Z19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4" i="20"/>
  <c r="Z14" i="20"/>
  <c r="Z19" i="7" l="1"/>
  <c r="W10" i="20"/>
  <c r="W11" i="7" s="1"/>
  <c r="W12" i="7" s="1"/>
  <c r="Z10" i="20"/>
  <c r="Z11" i="7" s="1"/>
  <c r="Z12" i="7" s="1"/>
  <c r="D10" i="20"/>
  <c r="J23" i="20"/>
  <c r="V14" i="20"/>
  <c r="V10" i="20" s="1"/>
  <c r="V11" i="7" s="1"/>
  <c r="S14" i="20"/>
  <c r="S10" i="20" s="1"/>
  <c r="S11" i="7" s="1"/>
  <c r="S12" i="7" s="1"/>
  <c r="R14" i="20"/>
  <c r="R10" i="20" s="1"/>
  <c r="R11" i="7" s="1"/>
  <c r="R12" i="7" s="1"/>
  <c r="O14" i="20"/>
  <c r="O10" i="20" s="1"/>
  <c r="O11" i="7" s="1"/>
  <c r="O12" i="7" s="1"/>
  <c r="N14" i="20"/>
  <c r="N10" i="20" s="1"/>
  <c r="K14" i="20"/>
  <c r="K10" i="20" s="1"/>
  <c r="K11" i="7" s="1"/>
  <c r="F15" i="20"/>
  <c r="V20" i="20"/>
  <c r="W20" i="20"/>
  <c r="S20" i="20"/>
  <c r="R20" i="20"/>
  <c r="O20" i="20"/>
  <c r="N20" i="20"/>
  <c r="K20" i="20"/>
  <c r="D25" i="20"/>
  <c r="V25" i="20"/>
  <c r="S25" i="20"/>
  <c r="R25" i="20"/>
  <c r="O25" i="20"/>
  <c r="N25" i="20"/>
  <c r="K25" i="20"/>
  <c r="N11" i="7" l="1"/>
  <c r="N12" i="7" s="1"/>
  <c r="K12" i="7"/>
  <c r="N19" i="20"/>
  <c r="N19" i="7" s="1"/>
  <c r="N20" i="7" s="1"/>
  <c r="S19" i="20"/>
  <c r="R19" i="20"/>
  <c r="R19" i="7" s="1"/>
  <c r="R20" i="7" s="1"/>
  <c r="R24" i="7" s="1"/>
  <c r="V19" i="20"/>
  <c r="F10" i="20"/>
  <c r="O19" i="20"/>
  <c r="O19" i="7" s="1"/>
  <c r="O20" i="7" s="1"/>
  <c r="O24" i="7" s="1"/>
  <c r="W19" i="20"/>
  <c r="Z20" i="7"/>
  <c r="Z24" i="7" s="1"/>
  <c r="K19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E28" i="20"/>
  <c r="E26" i="20"/>
  <c r="E24" i="20"/>
  <c r="E21" i="20"/>
  <c r="E15" i="20"/>
  <c r="E20" i="20" l="1"/>
  <c r="E14" i="20"/>
  <c r="E10" i="20" s="1"/>
  <c r="J15" i="20"/>
  <c r="E25" i="20"/>
  <c r="J24" i="20"/>
  <c r="J26" i="20"/>
  <c r="J21" i="20"/>
  <c r="J28" i="20"/>
  <c r="J10" i="20" l="1"/>
  <c r="E19" i="20"/>
  <c r="D20" i="20"/>
  <c r="D19" i="20" l="1"/>
  <c r="D14" i="7"/>
  <c r="V12" i="7" l="1"/>
  <c r="V24" i="7" s="1"/>
  <c r="E18" i="7" l="1"/>
  <c r="E17" i="7"/>
  <c r="E16" i="7"/>
  <c r="E15" i="7"/>
  <c r="J15" i="7" l="1"/>
  <c r="J18" i="7"/>
  <c r="J17" i="7"/>
  <c r="J16" i="7"/>
  <c r="E20" i="7" l="1"/>
  <c r="E19" i="7"/>
  <c r="E14" i="7"/>
  <c r="I9" i="7" l="1"/>
  <c r="F9" i="7" s="1"/>
  <c r="I10" i="7"/>
  <c r="F10" i="7" s="1"/>
  <c r="I8" i="7"/>
  <c r="E9" i="7"/>
  <c r="E10" i="7"/>
  <c r="E8" i="7"/>
  <c r="BH35" i="19"/>
  <c r="BG35" i="19"/>
  <c r="BF35" i="19"/>
  <c r="BE35" i="19"/>
  <c r="BD35" i="19"/>
  <c r="BC35" i="19"/>
  <c r="BB34" i="19"/>
  <c r="BB33" i="19"/>
  <c r="F8" i="7" l="1"/>
  <c r="E7" i="7"/>
  <c r="J10" i="7"/>
  <c r="J9" i="7"/>
  <c r="E11" i="7"/>
  <c r="BB35" i="19"/>
  <c r="J8" i="7" l="1"/>
  <c r="E12" i="7"/>
  <c r="E24" i="7" l="1"/>
  <c r="E23" i="7"/>
</calcChain>
</file>

<file path=xl/sharedStrings.xml><?xml version="1.0" encoding="utf-8"?>
<sst xmlns="http://schemas.openxmlformats.org/spreadsheetml/2006/main" count="1235" uniqueCount="338">
  <si>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</si>
  <si>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</si>
  <si>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</si>
  <si>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</si>
  <si>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</si>
  <si>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</si>
  <si>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</si>
  <si>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</si>
  <si>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</si>
  <si>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</si>
  <si>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</si>
  <si>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</si>
  <si>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</si>
  <si>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</si>
  <si>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</si>
  <si>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</si>
  <si>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</si>
  <si>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</si>
  <si>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</si>
  <si>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</si>
  <si>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</si>
  <si>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</si>
  <si>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</si>
  <si>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</si>
  <si>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</si>
  <si>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</si>
  <si>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</si>
  <si>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</si>
  <si>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</si>
  <si>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</si>
  <si>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</si>
  <si>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</si>
  <si>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</si>
  <si>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</si>
  <si>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</si>
  <si>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 xml:space="preserve">//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</si>
  <si>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</si>
  <si>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</si>
  <si>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Р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</si>
  <si>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</si>
  <si>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</si>
  <si>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</si>
  <si>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</si>
  <si>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</si>
  <si>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</si>
  <si>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</si>
  <si>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</si>
  <si>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</si>
  <si>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</si>
  <si>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</si>
  <si>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</si>
  <si>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</si>
  <si>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</si>
  <si>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</si>
  <si>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</si>
  <si>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</si>
  <si>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</si>
  <si>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</si>
  <si>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</si>
  <si>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</si>
  <si>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</si>
  <si>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</si>
  <si>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</si>
  <si>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</si>
  <si>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</si>
  <si>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</si>
  <si>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</si>
  <si>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</si>
  <si>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</si>
  <si>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</si>
  <si>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</si>
  <si>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</si>
  <si>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</si>
  <si>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</si>
  <si>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/Theoretical education</t>
  </si>
  <si>
    <t>/Mid-term control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</si>
  <si>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</si>
  <si>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</si>
  <si>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теор.окутуу /теорет.обучение/ theoretical education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</si>
  <si>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</si>
  <si>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</si>
  <si>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</si>
  <si>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</si>
  <si>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</si>
  <si>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</si>
  <si>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</si>
  <si>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</si>
  <si>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</si>
  <si>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</si>
  <si>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</si>
  <si>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</si>
  <si>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</si>
  <si>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</si>
  <si>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</si>
  <si>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</si>
  <si>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</si>
  <si>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</si>
  <si>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</si>
  <si>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</si>
  <si>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</si>
  <si>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</si>
  <si>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</si>
  <si>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</si>
  <si>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</si>
  <si>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</si>
  <si>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</si>
  <si>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</si>
  <si>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</si>
  <si>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</si>
  <si>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Күндүзгү  / Очная / Full-time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</si>
  <si>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</si>
  <si>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</si>
  <si>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</si>
  <si>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Б1.1.1</t>
  </si>
  <si>
    <t>Б1.1.2</t>
  </si>
  <si>
    <t>Б1.1.3</t>
  </si>
  <si>
    <t>Цикл Б1.1 боюнча жыйынтыгы /Итого по циклу Б1.1/Total cycle Б1.1</t>
  </si>
  <si>
    <t>Б1.2.</t>
  </si>
  <si>
    <t>Б1.2.1</t>
  </si>
  <si>
    <t>Б1.2.2</t>
  </si>
  <si>
    <t>Б1.2.3</t>
  </si>
  <si>
    <t>Блок 2.</t>
  </si>
  <si>
    <t>Блок 3.</t>
  </si>
  <si>
    <t>Б1.1.В1</t>
  </si>
  <si>
    <t>Элективдик курстар / Элективные курсы / Elective courses</t>
  </si>
  <si>
    <t xml:space="preserve">1-тиркеме/Прил. 1/Annex 1 - 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</si>
  <si>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</si>
  <si>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</si>
  <si>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</si>
  <si>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</si>
  <si>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</si>
  <si>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</si>
  <si>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</si>
  <si>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Б1.1.В2</t>
  </si>
  <si>
    <t>Блок 1.</t>
  </si>
  <si>
    <t>Б1.2.4</t>
  </si>
  <si>
    <t>Б1.1.В3</t>
  </si>
  <si>
    <t>Б1.1.П1</t>
  </si>
  <si>
    <t>Б1.1.П2</t>
  </si>
  <si>
    <t>ЖАЛПЫ ИЛИМИЙ ЦИКЛ / ОБЩЕНАУЧНЫЙ ЦИКЛ / GENERAL SCIENTIFIC CYCLE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</si>
  <si>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</si>
  <si>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</si>
  <si>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Магистрдик диссертацияны даярдоо жана жактоо / Подготовка и защита магистерской диссертации / Preparation and defense of a master's dissertation</t>
  </si>
  <si>
    <t>Магистрдик диссертацияны жактоо / Защита магистерской диссертации / Defense of a master's dissertation</t>
  </si>
  <si>
    <t>2,3,4</t>
  </si>
  <si>
    <t xml:space="preserve">ПРОГРАММА / ПРОГРАММА / PROGRAMM: 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</si>
  <si>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</si>
  <si>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t>2 жыл / 2 года / 2 years</t>
  </si>
  <si>
    <t xml:space="preserve">Педагогикалык практика / Педагогическая практика / </t>
  </si>
  <si>
    <t>Pedagogical practice</t>
  </si>
  <si>
    <t xml:space="preserve">Илимий изилдөө практикасы / Научно-исследовательская </t>
  </si>
  <si>
    <t>практика / Research practice</t>
  </si>
  <si>
    <t>Өндүрүштүк практика /Производственная практика</t>
  </si>
  <si>
    <r>
      <t>Теориялык окутуу /</t>
    </r>
    <r>
      <rPr>
        <b/>
        <sz val="9"/>
        <rFont val="Times New Roman"/>
        <family val="1"/>
        <charset val="204"/>
      </rPr>
      <t>Теоретическое обуч.</t>
    </r>
  </si>
  <si>
    <r>
      <t>Чектил көзөмөл/</t>
    </r>
    <r>
      <rPr>
        <b/>
        <sz val="9"/>
        <rFont val="Times New Roman"/>
        <family val="1"/>
        <charset val="204"/>
      </rPr>
      <t>Рубежный контроль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</si>
  <si>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</si>
  <si>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</si>
  <si>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</si>
  <si>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t>МД коргоо / Защита МД / Рrotection of MD</t>
  </si>
  <si>
    <t>МД аткаруу / Выполнение МД / Execution of MD</t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</si>
  <si>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</si>
  <si>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</si>
  <si>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</si>
  <si>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>Планирование, организация эксперимента и обработка экспериментальных данных</t>
    </r>
    <r>
      <rPr>
        <sz val="14"/>
        <rFont val="Times New Roman"/>
        <family val="1"/>
        <charset val="204"/>
      </rPr>
      <t xml:space="preserve"> / Planning, organization of the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</si>
  <si>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psychology of higher education</t>
    </r>
  </si>
  <si>
    <r>
      <t xml:space="preserve">Өндүрүштүк практика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</si>
  <si>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 xml:space="preserve">Педагогикалык практика / </t>
    </r>
    <r>
      <rPr>
        <b/>
        <sz val="14"/>
        <rFont val="Times New Roman"/>
        <family val="1"/>
        <charset val="204"/>
      </rPr>
      <t>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</si>
  <si>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</si>
  <si>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</si>
  <si>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</si>
  <si>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</si>
  <si>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</si>
  <si>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</si>
  <si>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</si>
  <si>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</si>
  <si>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</si>
  <si>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</si>
  <si>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ОП</t>
  </si>
  <si>
    <t>ИЯ</t>
  </si>
  <si>
    <t>Б1.2.П1</t>
  </si>
  <si>
    <t>Б1.2.П2</t>
  </si>
  <si>
    <t>Б1.2.П3</t>
  </si>
  <si>
    <t>Б1.2.П4</t>
  </si>
  <si>
    <t>Б1.2.В1</t>
  </si>
  <si>
    <t>Б1.2.В2</t>
  </si>
  <si>
    <t>Б1.2.В3</t>
  </si>
  <si>
    <t>Б1.2.В4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</si>
  <si>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</si>
  <si>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</si>
  <si>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r>
      <t xml:space="preserve">Академиялык кат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</si>
  <si>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r>
      <t xml:space="preserve">Илимдеги жана билимдеги маалыматтык технологиялар / </t>
    </r>
    <r>
      <rPr>
        <b/>
        <sz val="14"/>
        <rFont val="Times New Roman"/>
        <family val="1"/>
        <charset val="204"/>
      </rPr>
      <t xml:space="preserve">Информационные технологии в науке и образовании </t>
    </r>
    <r>
      <rPr>
        <sz val="14"/>
        <rFont val="Times New Roman"/>
        <family val="1"/>
        <charset val="204"/>
      </rPr>
      <t>/ Information technologies in science and education</t>
    </r>
  </si>
  <si>
    <t>СКЗС</t>
  </si>
  <si>
    <t>Магистрдик диссертацияны даярдоо/Выполнение магистерской диссертации/Completion of a master's thesis</t>
  </si>
  <si>
    <r>
      <t>Курулуш механика боюнча атайын курс/</t>
    </r>
    <r>
      <rPr>
        <b/>
        <sz val="14"/>
        <rFont val="Times New Roman"/>
        <family val="1"/>
        <charset val="204"/>
      </rPr>
      <t>Специальный курс строительной механики</t>
    </r>
    <r>
      <rPr>
        <sz val="14"/>
        <rFont val="Times New Roman"/>
        <family val="1"/>
        <charset val="204"/>
      </rPr>
      <t>/Special Course in Structural Mechanics</t>
    </r>
  </si>
  <si>
    <r>
      <t>Чектүү элементтер ыкмасы (FEM) менен курулуш конструкцияларынын структуралык анализи/</t>
    </r>
    <r>
      <rPr>
        <b/>
        <sz val="14"/>
        <rFont val="Times New Roman"/>
        <family val="1"/>
        <charset val="204"/>
      </rPr>
      <t>Структурный анализ строительных конструкций методом конечных элементов (МКЭ)</t>
    </r>
    <r>
      <rPr>
        <sz val="14"/>
        <rFont val="Times New Roman"/>
        <family val="1"/>
        <charset val="204"/>
      </rPr>
      <t>/Structural analysis of building structures by the finite element method (FEM)</t>
    </r>
  </si>
  <si>
    <r>
      <t>Курулуш конструкцияларын эсептөөнүн сандык ыкмалары/</t>
    </r>
    <r>
      <rPr>
        <b/>
        <sz val="14"/>
        <rFont val="Times New Roman"/>
        <family val="1"/>
        <charset val="204"/>
      </rPr>
      <t>Численные методы расчета строительных конструкций</t>
    </r>
    <r>
      <rPr>
        <sz val="14"/>
        <rFont val="Times New Roman"/>
        <family val="1"/>
        <charset val="204"/>
      </rPr>
      <t>/Numerical methods for calculating building structures</t>
    </r>
  </si>
  <si>
    <t>Строймех и ГТС</t>
  </si>
  <si>
    <t>Вып. Кафедра</t>
  </si>
  <si>
    <r>
      <t>Курулуш динамикасы/</t>
    </r>
    <r>
      <rPr>
        <b/>
        <sz val="14"/>
        <rFont val="Times New Roman"/>
        <family val="1"/>
        <charset val="204"/>
      </rPr>
      <t>Динамика сооружений</t>
    </r>
    <r>
      <rPr>
        <sz val="14"/>
        <rFont val="Times New Roman"/>
        <family val="1"/>
        <charset val="204"/>
      </rPr>
      <t>/Building dynamics</t>
    </r>
  </si>
  <si>
    <r>
      <t>Курулуштагы илимий-техникалык милдеттер/</t>
    </r>
    <r>
      <rPr>
        <b/>
        <sz val="14"/>
        <rFont val="Times New Roman"/>
        <family val="1"/>
        <charset val="204"/>
      </rPr>
      <t>Научно-технические задачи в строительстве</t>
    </r>
    <r>
      <rPr>
        <sz val="14"/>
        <rFont val="Times New Roman"/>
        <family val="1"/>
        <charset val="204"/>
      </rPr>
      <t>/Scientific and technical tasks in construction</t>
    </r>
  </si>
  <si>
    <t>АЖДМТ</t>
  </si>
  <si>
    <t>ПВЗСС</t>
  </si>
  <si>
    <r>
      <t>Имараттар менен курулмалардын бекемдиги жана туруктуулугу/</t>
    </r>
    <r>
      <rPr>
        <b/>
        <sz val="14"/>
        <rFont val="Times New Roman"/>
        <family val="1"/>
        <charset val="204"/>
      </rPr>
      <t>Прочность и устойчивость зданий и сооружений</t>
    </r>
    <r>
      <rPr>
        <sz val="14"/>
        <rFont val="Times New Roman"/>
        <family val="1"/>
        <charset val="204"/>
      </rPr>
      <t>/Strength and stability of buildings and structures</t>
    </r>
  </si>
  <si>
    <t xml:space="preserve">СКЗС </t>
  </si>
  <si>
    <r>
      <t>Курулуштагы ченемдик укуктук актылар (KG, KZ, EU, US, RU)/</t>
    </r>
    <r>
      <rPr>
        <b/>
        <sz val="14"/>
        <rFont val="Times New Roman"/>
        <family val="1"/>
        <charset val="204"/>
      </rPr>
      <t>Нормативно-правовые акты в строительстве  (KG, KZ, EU, US, RU)</t>
    </r>
    <r>
      <rPr>
        <sz val="14"/>
        <rFont val="Times New Roman"/>
        <family val="1"/>
        <charset val="204"/>
      </rPr>
      <t xml:space="preserve">/Normative legal acts in construction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(KG, KZ, EU, US, RU)</t>
    </r>
  </si>
  <si>
    <r>
      <rPr>
        <b/>
        <sz val="11"/>
        <rFont val="Times New Roman"/>
        <family val="1"/>
        <charset val="204"/>
      </rPr>
      <t>750500</t>
    </r>
    <r>
      <rPr>
        <sz val="11"/>
        <rFont val="Times New Roman"/>
        <family val="1"/>
        <charset val="204"/>
      </rPr>
      <t xml:space="preserve"> - Курулуш/</t>
    </r>
    <r>
      <rPr>
        <b/>
        <sz val="11"/>
        <rFont val="Times New Roman"/>
        <family val="1"/>
        <charset val="204"/>
      </rPr>
      <t>Строительство</t>
    </r>
    <r>
      <rPr>
        <sz val="11"/>
        <rFont val="Times New Roman"/>
        <family val="1"/>
        <charset val="204"/>
      </rPr>
      <t>/Civil Engineering</t>
    </r>
  </si>
  <si>
    <r>
      <t>1. Жарандык жана өнөр жай курулуш/</t>
    </r>
    <r>
      <rPr>
        <b/>
        <sz val="9"/>
        <rFont val="Times New Roman"/>
        <family val="1"/>
        <charset val="204"/>
      </rPr>
      <t>Промышленное и гражданское строительство</t>
    </r>
    <r>
      <rPr>
        <sz val="9"/>
        <rFont val="Times New Roman"/>
        <family val="1"/>
        <charset val="204"/>
      </rPr>
      <t>/Civil Engineering</t>
    </r>
  </si>
  <si>
    <r>
      <t>2. Имараттар менен курулмаларды долбоорлоонун архитектуралык жана конструктивдүү принциптери/</t>
    </r>
    <r>
      <rPr>
        <b/>
        <sz val="9"/>
        <rFont val="Times New Roman"/>
        <family val="1"/>
        <charset val="204"/>
      </rPr>
      <t>Архитектурно-конструктивные принципы проектирования зданий и сооружений</t>
    </r>
    <r>
      <rPr>
        <sz val="9"/>
        <rFont val="Times New Roman"/>
        <family val="1"/>
        <charset val="204"/>
      </rPr>
      <t>/Architectural and constructive principles of designing buildings and structures</t>
    </r>
  </si>
  <si>
    <r>
      <t>3. Курулуштун технологиясы жана уюштурулушу/</t>
    </r>
    <r>
      <rPr>
        <b/>
        <sz val="9"/>
        <rFont val="Times New Roman"/>
        <family val="1"/>
        <charset val="204"/>
      </rPr>
      <t>Технология и организация строительства</t>
    </r>
    <r>
      <rPr>
        <sz val="9"/>
        <rFont val="Times New Roman"/>
        <family val="1"/>
        <charset val="204"/>
      </rPr>
      <t>/Technology and organization of construction</t>
    </r>
  </si>
  <si>
    <r>
      <t>4. Автомобил жолдорун долбоорлоо, куруу жана эксплуатациялоо/</t>
    </r>
    <r>
      <rPr>
        <b/>
        <sz val="9"/>
        <rFont val="Times New Roman"/>
        <family val="1"/>
        <charset val="204"/>
      </rPr>
      <t>Проектирование, строительство и эксплуатация автомобильных дорог</t>
    </r>
    <r>
      <rPr>
        <sz val="9"/>
        <rFont val="Times New Roman"/>
        <family val="1"/>
        <charset val="204"/>
      </rPr>
      <t>/Design, construction and operation of vehicle roads</t>
    </r>
  </si>
  <si>
    <r>
      <t>6. Кайра жаралуучу энергия жана имараттардагы энергиянын натыйжалуулугу/</t>
    </r>
    <r>
      <rPr>
        <b/>
        <sz val="9"/>
        <rFont val="Times New Roman"/>
        <family val="1"/>
        <charset val="204"/>
      </rPr>
      <t>Возобновляемые энергии и энергоэффективность зданий</t>
    </r>
    <r>
      <rPr>
        <sz val="9"/>
        <rFont val="Times New Roman"/>
        <family val="1"/>
        <charset val="204"/>
      </rPr>
      <t>/Renewable energies and energy efficiency in buildings</t>
    </r>
  </si>
  <si>
    <t>ОБ башчысы / Начальник УУ / Head of ED_____________Дыканалиев К.М./Dykanaliev, K. M.</t>
  </si>
  <si>
    <t>"ККИК" кафедрасынын башчысы / Заведующий кафедрой "СКЗС"/ The head of Department "CE"  ____ Bolotbek, T./Болотбек, Т.</t>
  </si>
  <si>
    <t>ОУКтун төрайымы / Председатель УМК / The chairman of the ECM_________ Нышанбаева А.Б./Nyshanbaeva, A.B.</t>
  </si>
  <si>
    <r>
      <t>ПРОГРАММА / ПРОГРАММА / PROGRAMM: Жарандык жана өнөр жай курулуш/</t>
    </r>
    <r>
      <rPr>
        <b/>
        <sz val="18"/>
        <rFont val="Times New Roman"/>
        <family val="1"/>
        <charset val="204"/>
      </rPr>
      <t>Промышленное и гражданское строительство</t>
    </r>
    <r>
      <rPr>
        <sz val="18"/>
        <rFont val="Times New Roman"/>
        <family val="1"/>
        <charset val="204"/>
      </rPr>
      <t>/Civil Engineering</t>
    </r>
  </si>
  <si>
    <t>ОБ башчысы / Начальник УУ / Head of ED_____________/Дыканалиев К.М./Dykanaliev, K. M.</t>
  </si>
  <si>
    <r>
      <t>ПРОГРАММА / ПРОГРАММА / PROGRAMM: Кыймылсыз мүлк объектилеринин соттук, курулуш-техникалык жана нарктык экспертизасы/</t>
    </r>
    <r>
      <rPr>
        <b/>
        <sz val="18"/>
        <rFont val="Times New Roman"/>
        <family val="1"/>
        <charset val="204"/>
      </rPr>
      <t>Судебная, строительно-техническая и стоимостная экспертизы объектов недвижимости</t>
    </r>
    <r>
      <rPr>
        <sz val="18"/>
        <rFont val="Times New Roman"/>
        <family val="1"/>
        <charset val="204"/>
      </rPr>
      <t xml:space="preserve">/Judicial, construction and objectstechnical and cost expertise of real estate </t>
    </r>
  </si>
  <si>
    <t>ПЭСМИК</t>
  </si>
  <si>
    <r>
      <t>Соттук экспертизанын жалпы теориясы/</t>
    </r>
    <r>
      <rPr>
        <b/>
        <sz val="14"/>
        <rFont val="Times New Roman"/>
        <family val="1"/>
        <charset val="204"/>
      </rPr>
      <t>Общая теория судебной экспертизы</t>
    </r>
    <r>
      <rPr>
        <sz val="14"/>
        <rFont val="Times New Roman"/>
        <family val="1"/>
        <charset val="204"/>
      </rPr>
      <t xml:space="preserve"> / General Theory of Forensics</t>
    </r>
  </si>
  <si>
    <r>
      <t>Кыймылсыз мүлк объекттерин изилдөөнүн инструменталдык жана статистикалык ыкмалары/</t>
    </r>
    <r>
      <rPr>
        <b/>
        <sz val="14"/>
        <rFont val="Times New Roman"/>
        <family val="1"/>
        <charset val="204"/>
      </rPr>
      <t>Инструментальные и статистические методы исследования объектов недвижимости</t>
    </r>
    <r>
      <rPr>
        <sz val="14"/>
        <rFont val="Times New Roman"/>
        <family val="1"/>
        <charset val="204"/>
      </rPr>
      <t>/ Instrumental and statistical methods for researching real estate objects</t>
    </r>
  </si>
  <si>
    <r>
      <t>Курулуш долбоорлорунун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проектов объектов строительства</t>
    </r>
    <r>
      <rPr>
        <sz val="14"/>
        <rFont val="Times New Roman"/>
        <family val="1"/>
        <charset val="204"/>
      </rPr>
      <t>/ Technical expertise of construction projects</t>
    </r>
  </si>
  <si>
    <r>
      <t>Эксперттик изилдөөнүн багыттары/</t>
    </r>
    <r>
      <rPr>
        <b/>
        <sz val="14"/>
        <rFont val="Times New Roman"/>
        <family val="1"/>
        <charset val="204"/>
      </rPr>
      <t>Направления стоимостных экспертных исследований</t>
    </r>
    <r>
      <rPr>
        <sz val="14"/>
        <rFont val="Times New Roman"/>
        <family val="1"/>
        <charset val="204"/>
      </rPr>
      <t>/Directions of cost expert research</t>
    </r>
  </si>
  <si>
    <r>
      <t>Сот курулушунун багыттары жана техникалык, эксперттик изилдөөлөр/</t>
    </r>
    <r>
      <rPr>
        <b/>
        <sz val="14"/>
        <rFont val="Times New Roman"/>
        <family val="1"/>
        <charset val="204"/>
      </rPr>
      <t>Направления судебных строительно-технических, экспертных исследований</t>
    </r>
    <r>
      <rPr>
        <sz val="14"/>
        <rFont val="Times New Roman"/>
        <family val="1"/>
        <charset val="204"/>
      </rPr>
      <t>/Directions of judicial construction and technical, expert research</t>
    </r>
  </si>
  <si>
    <r>
      <t xml:space="preserve"> Соттук курулуштун жана техникалык экспертизанын негиздери/</t>
    </r>
    <r>
      <rPr>
        <b/>
        <sz val="14"/>
        <rFont val="Times New Roman"/>
        <family val="1"/>
        <charset val="204"/>
      </rPr>
      <t>Основы судебной строительно-технической экспертизы</t>
    </r>
    <r>
      <rPr>
        <sz val="14"/>
        <rFont val="Times New Roman"/>
        <family val="1"/>
        <charset val="204"/>
      </rPr>
      <t>/Fundamentals of judicial construction and technical expertise</t>
    </r>
  </si>
  <si>
    <r>
      <t>Соттук экспертиза/</t>
    </r>
    <r>
      <rPr>
        <b/>
        <sz val="14"/>
        <rFont val="Times New Roman"/>
        <family val="1"/>
        <charset val="204"/>
      </rPr>
      <t>Судебная стоимостная экспертиза</t>
    </r>
    <r>
      <rPr>
        <sz val="14"/>
        <rFont val="Times New Roman"/>
        <family val="1"/>
        <charset val="204"/>
      </rPr>
      <t>/ Forensic valuation</t>
    </r>
  </si>
  <si>
    <r>
      <t>Нарк экспертизасынын теориялык жана укуктук негиздери/</t>
    </r>
    <r>
      <rPr>
        <b/>
        <sz val="14"/>
        <rFont val="Times New Roman"/>
        <family val="1"/>
        <charset val="204"/>
      </rPr>
      <t>Теоретические и правовые основы стоимостной экспертизы</t>
    </r>
    <r>
      <rPr>
        <sz val="14"/>
        <rFont val="Times New Roman"/>
        <family val="1"/>
        <charset val="204"/>
      </rPr>
      <t>/Theoretical and legal foundations of cost expertise</t>
    </r>
  </si>
  <si>
    <r>
      <t>ПРОГРАММА / ПРОГРАММА / PROGRAMM: Курулуш материалдар илими/</t>
    </r>
    <r>
      <rPr>
        <b/>
        <sz val="18"/>
        <rFont val="Times New Roman"/>
        <family val="1"/>
        <charset val="204"/>
      </rPr>
      <t>Строительное материаловедение</t>
    </r>
    <r>
      <rPr>
        <sz val="18"/>
        <rFont val="Times New Roman"/>
        <family val="1"/>
        <charset val="204"/>
      </rPr>
      <t>/Building materials science</t>
    </r>
  </si>
  <si>
    <r>
      <t>Курулуш материалдарынын, буюмдарынын жана конструкцияларынын эффективдуу технологиялары/</t>
    </r>
    <r>
      <rPr>
        <b/>
        <sz val="14"/>
        <rFont val="Times New Roman"/>
        <family val="1"/>
        <charset val="204"/>
      </rPr>
      <t>Эффективные технологии строительных материалов, изделий и конструкций</t>
    </r>
    <r>
      <rPr>
        <sz val="14"/>
        <rFont val="Times New Roman"/>
        <family val="1"/>
        <charset val="204"/>
      </rPr>
      <t>/Efficient technologies of building materials, products and structures</t>
    </r>
  </si>
  <si>
    <r>
      <t>Курулуш материалдарынын структурасын түзүү процесстеринин физикалык жана химиялык өзгөчөлүктөрү/</t>
    </r>
    <r>
      <rPr>
        <b/>
        <sz val="14"/>
        <rFont val="Times New Roman"/>
        <family val="1"/>
        <charset val="204"/>
      </rPr>
      <t xml:space="preserve">Физико-химические особенности процессов структурообразования строительных материалов </t>
    </r>
    <r>
      <rPr>
        <sz val="14"/>
        <rFont val="Times New Roman"/>
        <family val="1"/>
        <charset val="204"/>
      </rPr>
      <t>/Physical and chemical features of the processes of structure formation of building materials</t>
    </r>
  </si>
  <si>
    <r>
      <t>Курулуш материалдарынын жана системаларынын сапатын баалоо/</t>
    </r>
    <r>
      <rPr>
        <b/>
        <sz val="14"/>
        <rFont val="Times New Roman"/>
        <family val="1"/>
        <charset val="204"/>
      </rPr>
      <t>Оценка качества строительных материалов и систем</t>
    </r>
    <r>
      <rPr>
        <sz val="14"/>
        <rFont val="Times New Roman"/>
        <family val="1"/>
        <charset val="204"/>
      </rPr>
      <t>/Assessment of the quality of building materials and systems</t>
    </r>
  </si>
  <si>
    <r>
      <t>Ар кандай максаттар үчүн заманбап модификацияланган курулуш материалдары/</t>
    </r>
    <r>
      <rPr>
        <b/>
        <sz val="14"/>
        <rFont val="Times New Roman"/>
        <family val="1"/>
        <charset val="204"/>
      </rPr>
      <t>Современные модифицированные строительные  материалы различного назначения</t>
    </r>
    <r>
      <rPr>
        <sz val="14"/>
        <rFont val="Times New Roman"/>
        <family val="1"/>
        <charset val="204"/>
      </rPr>
      <t>/Modern modified building materials for various purposes</t>
    </r>
  </si>
  <si>
    <r>
      <t xml:space="preserve">Жергиликтуу сырьёлорду жана 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н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р жай калдыктарын пайдалануу менен курулуш материалдары/</t>
    </r>
    <r>
      <rPr>
        <b/>
        <sz val="14"/>
        <rFont val="Times New Roman"/>
        <family val="1"/>
        <charset val="204"/>
      </rPr>
      <t>Строительные материалы с использованием местного сырья и отходов промышленности</t>
    </r>
    <r>
      <rPr>
        <sz val="14"/>
        <rFont val="Times New Roman"/>
        <family val="1"/>
        <charset val="204"/>
      </rPr>
      <t>/Building materials using local raw materials and industrial waste</t>
    </r>
  </si>
  <si>
    <r>
      <t>Имараттар менен курулмалардын курулуш конструкцияларынын бышыктыгы жана эксплуатациялык ишенимдүүлүгү/Д</t>
    </r>
    <r>
      <rPr>
        <b/>
        <sz val="14"/>
        <rFont val="Times New Roman"/>
        <family val="1"/>
        <charset val="204"/>
      </rPr>
      <t>олговечности и эксплуатационная надежность строительных конструкций зданий и сооружений</t>
    </r>
    <r>
      <rPr>
        <sz val="14"/>
        <rFont val="Times New Roman"/>
        <family val="1"/>
        <charset val="204"/>
      </rPr>
      <t>/Durability and operational reliability of building structures of buildings and structures</t>
    </r>
  </si>
  <si>
    <r>
      <t>Курулуш материалдарынын жана конструкцияларынын ишенимдуулугу жана бышыктыгыр/</t>
    </r>
    <r>
      <rPr>
        <b/>
        <sz val="14"/>
        <rFont val="Times New Roman"/>
        <family val="1"/>
        <charset val="204"/>
      </rPr>
      <t>Надежность и долговечность строительных материалов и конструкций</t>
    </r>
    <r>
      <rPr>
        <sz val="14"/>
        <rFont val="Times New Roman"/>
        <family val="1"/>
        <charset val="204"/>
      </rPr>
      <t>/Reliability and durability of building materials and structures</t>
    </r>
  </si>
  <si>
    <r>
      <t>ПРОГРАММА / ПРОГРАММА / PROGRAMM: Имараттар менен курулмаларды долбоорлоонун архитектуралык жана конструктивдүү принциптери/</t>
    </r>
    <r>
      <rPr>
        <b/>
        <sz val="18"/>
        <rFont val="Times New Roman"/>
        <family val="1"/>
        <charset val="204"/>
      </rPr>
      <t>Архитектурно-конструктивные принципы проектирования зданий и сооружений</t>
    </r>
    <r>
      <rPr>
        <sz val="18"/>
        <rFont val="Times New Roman"/>
        <family val="1"/>
        <charset val="204"/>
      </rPr>
      <t>/Architectural and constructive principles of designing buildings and structures</t>
    </r>
  </si>
  <si>
    <t>ПВЗиСС</t>
  </si>
  <si>
    <r>
      <t xml:space="preserve">Имараттарды жана курулмаларды долбоорлоонун жана конструкциялоонун архитектуралык-конструкциялык принциптери / </t>
    </r>
    <r>
      <rPr>
        <b/>
        <sz val="14"/>
        <rFont val="Times New Roman"/>
        <family val="1"/>
        <charset val="204"/>
      </rPr>
      <t>Архитектурно-конструктивные принципы проектирования и конструирования зданий и сооружений</t>
    </r>
    <r>
      <rPr>
        <sz val="14"/>
        <rFont val="Times New Roman"/>
        <family val="1"/>
        <charset val="204"/>
      </rPr>
      <t xml:space="preserve"> / Имараттарды жана курулмаларды долбоорлоонун жана конструкциялоонун архитектуралык-конструкциялык принциптери</t>
    </r>
  </si>
  <si>
    <r>
      <t xml:space="preserve">Уникалдуу имараттарды жана курулмаларды долбоорлоо принциптери / </t>
    </r>
    <r>
      <rPr>
        <b/>
        <sz val="14"/>
        <rFont val="Times New Roman"/>
        <family val="1"/>
        <charset val="204"/>
      </rPr>
      <t>Принципы проектирования уникальных зданий и сооружений</t>
    </r>
    <r>
      <rPr>
        <sz val="14"/>
        <rFont val="Times New Roman"/>
        <family val="1"/>
        <charset val="204"/>
      </rPr>
      <t xml:space="preserve"> / Principles of designing unique buildings and structures</t>
    </r>
  </si>
  <si>
    <r>
      <t>Имараттарды жана курулмаларды текшерүү жана техникалык экспертизалоо/</t>
    </r>
    <r>
      <rPr>
        <b/>
        <sz val="14"/>
        <rFont val="Times New Roman"/>
        <family val="1"/>
        <charset val="204"/>
      </rPr>
      <t>Обследования и техническая экспертиза зданий и сооружений</t>
    </r>
    <r>
      <rPr>
        <sz val="14"/>
        <rFont val="Times New Roman"/>
        <family val="1"/>
        <charset val="204"/>
      </rPr>
      <t xml:space="preserve"> /Surveys and technical expertise of buildings and structures</t>
    </r>
  </si>
  <si>
    <r>
      <t xml:space="preserve">Ташуучу системасын эсептөө үчүн заманбап ыкмалары / </t>
    </r>
    <r>
      <rPr>
        <b/>
        <sz val="14"/>
        <rFont val="Times New Roman"/>
        <family val="1"/>
        <charset val="204"/>
      </rPr>
      <t>Современные методы расчета несущих систем</t>
    </r>
    <r>
      <rPr>
        <sz val="14"/>
        <rFont val="Times New Roman"/>
        <family val="1"/>
        <charset val="204"/>
      </rPr>
      <t xml:space="preserve"> / Modern methods for calculating load-bearing systems</t>
    </r>
  </si>
  <si>
    <r>
      <t xml:space="preserve">Инженердик жана пландаштыруу чечими жана жашылдандыруу / </t>
    </r>
    <r>
      <rPr>
        <b/>
        <sz val="14"/>
        <rFont val="Times New Roman"/>
        <family val="1"/>
        <charset val="204"/>
      </rPr>
      <t>Инженерно-планировочное решение и благоустройство территорий</t>
    </r>
    <r>
      <rPr>
        <sz val="14"/>
        <rFont val="Times New Roman"/>
        <family val="1"/>
        <charset val="204"/>
      </rPr>
      <t xml:space="preserve"> / Engineering planning solution and landscaping</t>
    </r>
  </si>
  <si>
    <r>
      <t xml:space="preserve">Аймактарды пландаштыруу жана реконструкциялоо долбоору / </t>
    </r>
    <r>
      <rPr>
        <b/>
        <sz val="14"/>
        <rFont val="Times New Roman"/>
        <family val="1"/>
        <charset val="204"/>
      </rPr>
      <t>Проект планировки территории и реновации</t>
    </r>
    <r>
      <rPr>
        <sz val="14"/>
        <rFont val="Times New Roman"/>
        <family val="1"/>
        <charset val="204"/>
      </rPr>
      <t xml:space="preserve"> / Territory planning and renovation project</t>
    </r>
  </si>
  <si>
    <r>
      <t xml:space="preserve">Экспериментти пландаштыруу / </t>
    </r>
    <r>
      <rPr>
        <b/>
        <sz val="14"/>
        <rFont val="Times New Roman"/>
        <family val="1"/>
        <charset val="204"/>
      </rPr>
      <t>Планирование эксперимента</t>
    </r>
    <r>
      <rPr>
        <sz val="14"/>
        <rFont val="Times New Roman"/>
        <family val="1"/>
        <charset val="204"/>
      </rPr>
      <t xml:space="preserve"> / Experiment planning</t>
    </r>
  </si>
  <si>
    <r>
      <t xml:space="preserve">Эксперименттик долбоорлоо методдору / </t>
    </r>
    <r>
      <rPr>
        <b/>
        <sz val="14"/>
        <rFont val="Times New Roman"/>
        <family val="1"/>
        <charset val="204"/>
      </rPr>
      <t>Методы планирования  экспериментов</t>
    </r>
    <r>
      <rPr>
        <sz val="14"/>
        <rFont val="Times New Roman"/>
        <family val="1"/>
        <charset val="204"/>
      </rPr>
      <t xml:space="preserve"> / Experiment Design Methods</t>
    </r>
  </si>
  <si>
    <r>
      <t>ПРОГРАММА / ПРОГРАММА / PROGRAMM: Курулуштун технологиясы жана уюштурулушу/</t>
    </r>
    <r>
      <rPr>
        <b/>
        <sz val="18"/>
        <rFont val="Times New Roman"/>
        <family val="1"/>
        <charset val="204"/>
      </rPr>
      <t>Технология и организация строительства</t>
    </r>
    <r>
      <rPr>
        <sz val="18"/>
        <rFont val="Times New Roman"/>
        <family val="1"/>
        <charset val="204"/>
      </rPr>
      <t>/Technology and organization of construction</t>
    </r>
  </si>
  <si>
    <r>
      <t xml:space="preserve">Курулуш ендурушун уюштуруу формасынын методдору / </t>
    </r>
    <r>
      <rPr>
        <b/>
        <sz val="14"/>
        <rFont val="Times New Roman"/>
        <family val="1"/>
        <charset val="204"/>
      </rPr>
      <t>Методы формы организации строительного производства</t>
    </r>
    <r>
      <rPr>
        <sz val="14"/>
        <rFont val="Times New Roman"/>
        <family val="1"/>
        <charset val="204"/>
      </rPr>
      <t xml:space="preserve">  / Methods of the form of organization of construction production</t>
    </r>
  </si>
  <si>
    <r>
      <t>Курулуш процесстерин маалыматтык-техникалык камсыздоо /</t>
    </r>
    <r>
      <rPr>
        <b/>
        <sz val="14"/>
        <rFont val="Times New Roman"/>
        <family val="1"/>
        <charset val="204"/>
      </rPr>
      <t xml:space="preserve"> Информационно-техническое обеспечение строительных процессов</t>
    </r>
    <r>
      <rPr>
        <sz val="14"/>
        <rFont val="Times New Roman"/>
        <family val="1"/>
        <charset val="204"/>
      </rPr>
      <t xml:space="preserve"> / Information and technical support of construction processes</t>
    </r>
  </si>
  <si>
    <r>
      <t xml:space="preserve">Курулуш процесстерин маалыматтык-техникалык камсыздоо / </t>
    </r>
    <r>
      <rPr>
        <b/>
        <sz val="14"/>
        <rFont val="Times New Roman"/>
        <family val="1"/>
        <charset val="204"/>
      </rPr>
      <t xml:space="preserve">Современные технологии монолитного, сборно-монолитного строительства / </t>
    </r>
    <r>
      <rPr>
        <sz val="14"/>
        <rFont val="Times New Roman"/>
        <family val="1"/>
        <charset val="204"/>
      </rPr>
      <t>Information and technical support of construction processes</t>
    </r>
  </si>
  <si>
    <r>
      <t xml:space="preserve">Курулушту көзөмөлдөө жана техникалык көзөмөл / </t>
    </r>
    <r>
      <rPr>
        <b/>
        <sz val="14"/>
        <rFont val="Times New Roman"/>
        <family val="1"/>
        <charset val="204"/>
      </rPr>
      <t>Строительный контроль и технический надзор</t>
    </r>
    <r>
      <rPr>
        <sz val="14"/>
        <rFont val="Times New Roman"/>
        <family val="1"/>
        <charset val="204"/>
      </rPr>
      <t xml:space="preserve"> / Construction control and technical supervision</t>
    </r>
  </si>
  <si>
    <r>
      <t xml:space="preserve">Өзгөчө шарттарда имараттарды жана курулмаларды куруунун технологиясы / </t>
    </r>
    <r>
      <rPr>
        <b/>
        <sz val="14"/>
        <rFont val="Times New Roman"/>
        <family val="1"/>
        <charset val="204"/>
      </rPr>
      <t>Технология возведения зданий и сооружений в особых условиях</t>
    </r>
    <r>
      <rPr>
        <sz val="14"/>
        <rFont val="Times New Roman"/>
        <family val="1"/>
        <charset val="204"/>
      </rPr>
      <t xml:space="preserve"> / Technology of construction of buildings and structures in special conditions</t>
    </r>
  </si>
  <si>
    <r>
      <t xml:space="preserve">Бийик жана чоң аралыктагы имараттарды жана курулуштарды куруунун технологиясы / </t>
    </r>
    <r>
      <rPr>
        <b/>
        <sz val="14"/>
        <rFont val="Times New Roman"/>
        <family val="1"/>
        <charset val="204"/>
      </rPr>
      <t>Технология возведения высотных и большепролетных зданий и сооружений</t>
    </r>
    <r>
      <rPr>
        <sz val="14"/>
        <rFont val="Times New Roman"/>
        <family val="1"/>
        <charset val="204"/>
      </rPr>
      <t xml:space="preserve"> / Technology of erection of high-rise and large-span buildings and structures</t>
    </r>
  </si>
  <si>
    <r>
      <t xml:space="preserve">Курулуш өндүрүшүн камсыз кылуу / </t>
    </r>
    <r>
      <rPr>
        <b/>
        <sz val="14"/>
        <rFont val="Times New Roman"/>
        <family val="1"/>
        <charset val="204"/>
      </rPr>
      <t>Обеспечение строительного производства</t>
    </r>
    <r>
      <rPr>
        <sz val="14"/>
        <rFont val="Times New Roman"/>
        <family val="1"/>
        <charset val="204"/>
      </rPr>
      <t xml:space="preserve"> / Ensuring construction production</t>
    </r>
  </si>
  <si>
    <r>
      <t xml:space="preserve">Долбоорлоо жана изилдөө иштерин уюштуруу  / </t>
    </r>
    <r>
      <rPr>
        <b/>
        <sz val="14"/>
        <rFont val="Times New Roman"/>
        <family val="1"/>
        <charset val="204"/>
      </rPr>
      <t>Организация проектно-изыскательской деятельности</t>
    </r>
    <r>
      <rPr>
        <sz val="14"/>
        <rFont val="Times New Roman"/>
        <family val="1"/>
        <charset val="204"/>
      </rPr>
      <t xml:space="preserve"> / Organization of design and survey activities</t>
    </r>
  </si>
  <si>
    <r>
      <t>Темир-бетон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железобетонных конструкций</t>
    </r>
    <r>
      <rPr>
        <sz val="14"/>
        <rFont val="Times New Roman"/>
        <family val="1"/>
        <charset val="204"/>
      </rPr>
      <t>/Theory of calculation and design of reinforced concrete structures</t>
    </r>
  </si>
  <si>
    <r>
      <t>Металл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металлических конструкций</t>
    </r>
    <r>
      <rPr>
        <sz val="14"/>
        <rFont val="Times New Roman"/>
        <family val="1"/>
        <charset val="204"/>
      </rPr>
      <t>/Theory of calculation and design of metal structures</t>
    </r>
  </si>
  <si>
    <r>
      <t>Имараттардын жана курулмалардын калдык ресурсун баалоо/</t>
    </r>
    <r>
      <rPr>
        <b/>
        <sz val="14"/>
        <rFont val="Times New Roman"/>
        <family val="1"/>
        <charset val="204"/>
      </rPr>
      <t>Оценка остаточного ресурса зданий и сооружений</t>
    </r>
    <r>
      <rPr>
        <sz val="14"/>
        <rFont val="Times New Roman"/>
        <family val="1"/>
        <charset val="204"/>
      </rPr>
      <t>/Assessment of the residual life of buildings and structures</t>
    </r>
  </si>
  <si>
    <r>
      <t>BIM чөйрөсүндө  имараттарды параметрдик долбоорлоо/</t>
    </r>
    <r>
      <rPr>
        <b/>
        <sz val="14"/>
        <rFont val="Times New Roman"/>
        <family val="1"/>
        <charset val="204"/>
      </rPr>
      <t>Параметрическое проектирование зданий в BIM среде</t>
    </r>
    <r>
      <rPr>
        <sz val="14"/>
        <rFont val="Times New Roman"/>
        <family val="1"/>
        <charset val="204"/>
      </rPr>
      <t>/Parametric building design in BIM environment</t>
    </r>
  </si>
  <si>
    <r>
      <t>BIM чөйрөсүндө көп кабаттуу имараттардын бекемдөөчү өзөктөрүн эсептөө жана долбоорлоо/</t>
    </r>
    <r>
      <rPr>
        <b/>
        <sz val="14"/>
        <rFont val="Times New Roman"/>
        <family val="1"/>
        <charset val="204"/>
      </rPr>
      <t>Расчет и проектирование ядер жесткости высотных зданий в BIM среде</t>
    </r>
    <r>
      <rPr>
        <sz val="14"/>
        <rFont val="Times New Roman"/>
        <family val="1"/>
        <charset val="204"/>
      </rPr>
      <t>/Calculation and design of stiffening cores of skyscrapers in the BIM environment</t>
    </r>
  </si>
  <si>
    <r>
      <t>Иштеп жаткан имараттарды репрофиляциялоо жана реконструкциялоо/</t>
    </r>
    <r>
      <rPr>
        <b/>
        <sz val="14"/>
        <rFont val="Times New Roman"/>
        <family val="1"/>
        <charset val="204"/>
      </rPr>
      <t>Перепрофилирование и реконструкция зданий существующей застройки</t>
    </r>
    <r>
      <rPr>
        <sz val="14"/>
        <rFont val="Times New Roman"/>
        <family val="1"/>
        <charset val="204"/>
      </rPr>
      <t>/Re-profiling and reconstruction of existing buildings</t>
    </r>
  </si>
  <si>
    <r>
      <t>Шаардык инфраструктура жана шаардык инженердик курулуштар/</t>
    </r>
    <r>
      <rPr>
        <b/>
        <sz val="14"/>
        <rFont val="Times New Roman"/>
        <family val="1"/>
        <charset val="204"/>
      </rPr>
      <t>Инфраструктура городской застройки и городские инженерные сооружения</t>
    </r>
    <r>
      <rPr>
        <sz val="14"/>
        <rFont val="Times New Roman"/>
        <family val="1"/>
        <charset val="204"/>
      </rPr>
      <t xml:space="preserve">/Urban infrastructure and urban engineering structures </t>
    </r>
  </si>
  <si>
    <t>"ИДТЖТТК" кафедрасынын башчысы / Заведующий кафедрой "ПВЗСС"/ The head of Department "DCBERC"  _____ Андашев А.Ж./Andashev, A.J.</t>
  </si>
  <si>
    <t>АиЖД,МТ</t>
  </si>
  <si>
    <r>
      <t>ПРОГРАММА / ПРОГРАММА / PROGRAMM: Автомобил жолдорун долбоорлоо, куруу жана эксплуатациялоо/</t>
    </r>
    <r>
      <rPr>
        <b/>
        <sz val="18"/>
        <rFont val="Times New Roman"/>
        <family val="1"/>
        <charset val="204"/>
      </rPr>
      <t>Проектирование, строительство и эксплуатация автомобильных дорог</t>
    </r>
    <r>
      <rPr>
        <sz val="18"/>
        <rFont val="Times New Roman"/>
        <family val="1"/>
        <charset val="204"/>
      </rPr>
      <t>/Design, construction and operation of vehicle roads</t>
    </r>
  </si>
  <si>
    <t xml:space="preserve">2-тиркеме/Прил. 2/Annex 2 - </t>
  </si>
  <si>
    <t xml:space="preserve">3-тиркеме/Прил. 3/Annex 3 - </t>
  </si>
  <si>
    <r>
      <t>АВТОМОБИЛЬ ЖОЛДОРУН ДИАГНОСТИКАЛООНУН АЗЫРКЫ УЧУРДАГЫ МЕТОДДОРУ/</t>
    </r>
    <r>
      <rPr>
        <b/>
        <sz val="14"/>
        <rFont val="Times New Roman"/>
        <family val="1"/>
        <charset val="204"/>
      </rPr>
      <t>СОВРЕМЕННЫЕ МЕТОДЫ ДИАГНОСТИКИ АВТОМОБИЛЬНЫХ ДОРОГ</t>
    </r>
    <r>
      <rPr>
        <sz val="14"/>
        <rFont val="Times New Roman"/>
        <family val="1"/>
        <charset val="204"/>
      </rPr>
      <t>/MODERN METHODS OF DIAGNOSTICS OF ROADS</t>
    </r>
  </si>
  <si>
    <r>
      <t>АВТОМОБИЛЬ ЖОЛ-КУРУУ ИШТЕРИНИН САПАТЫН КОНТРОЛДОО/</t>
    </r>
    <r>
      <rPr>
        <b/>
        <sz val="14"/>
        <rFont val="Times New Roman"/>
        <family val="1"/>
        <charset val="204"/>
      </rPr>
      <t>КОНТРОЛЬ КАЧЕСТВА ДОРОЖНО-СТРОИТЕЛЬНЫХ РАБОТ</t>
    </r>
    <r>
      <rPr>
        <sz val="14"/>
        <rFont val="Times New Roman"/>
        <family val="1"/>
        <charset val="204"/>
      </rPr>
      <t>/QUALITY CONTROL OF ROAD CONSTRUCTION WORKS</t>
    </r>
  </si>
  <si>
    <r>
      <t>АВТОМОБИЛЬ ЖОЛДОРУНУН ИШЕНИМДҮҮЛҮГҮНҮН ТЕОРИЯСЫ ЖАНА САПАТТЫН БАШКАРУУ/</t>
    </r>
    <r>
      <rPr>
        <b/>
        <sz val="14"/>
        <rFont val="Times New Roman"/>
        <family val="1"/>
        <charset val="204"/>
      </rPr>
      <t>ТЕОРИЯ НАДЕЖНОСТИ АВТОМОБИЛЬНЫХ ДОРОГ И УПРАВЛЕНИЕ КАЧЕСТВОМ</t>
    </r>
    <r>
      <rPr>
        <sz val="14"/>
        <rFont val="Times New Roman"/>
        <family val="1"/>
        <charset val="204"/>
      </rPr>
      <t>/THEORY OF RELIABILITY OF ROADS AND QUALITY MANAGEMENT</t>
    </r>
  </si>
  <si>
    <r>
      <t>АВТОМОБИЛЬ ЖОЛДОРДУ КУРУУ ҮЧҮН ИННОВАЦИЯЛЫК МАТЕРИАЛДАР ЖАНА ТЕХНОЛОГИЯЛАР/</t>
    </r>
    <r>
      <rPr>
        <b/>
        <sz val="14"/>
        <rFont val="Times New Roman"/>
        <family val="1"/>
        <charset val="204"/>
      </rPr>
      <t>ИННОВАЦИОННЫЕ МАТЕРИАЛЫ И ТЕХНОЛОГИИ СТРОИТЕЛЬСТВА АВТОМОБИЛЬНЫХ ДОРОГ</t>
    </r>
    <r>
      <rPr>
        <sz val="14"/>
        <rFont val="Times New Roman"/>
        <family val="1"/>
        <charset val="204"/>
      </rPr>
      <t>/INNOVATIVE MATERIALS AND TECHNOLOGIES FOR CONSTRUCTION OF ROADS</t>
    </r>
  </si>
  <si>
    <r>
      <t>АВТОМОБИЛЬ ЖОЛДОРУН ДОЛБООРЛООНУН  ИЛИМИЙ НЕГИЗДЕРИ/</t>
    </r>
    <r>
      <rPr>
        <b/>
        <sz val="14"/>
        <rFont val="Times New Roman"/>
        <family val="1"/>
        <charset val="204"/>
      </rPr>
      <t>НАУЧНЫЕ ОСНОВЫ ПРОЕКТИРОВАНИЯ АВТОМОБИЛЬНЫХ ДОРОГ</t>
    </r>
    <r>
      <rPr>
        <sz val="14"/>
        <rFont val="Times New Roman"/>
        <family val="1"/>
        <charset val="204"/>
      </rPr>
      <t>/SCIENTIFIC FOUNDATIONS OF ROAD DESIGN</t>
    </r>
  </si>
  <si>
    <r>
      <t xml:space="preserve"> ШААРДЫН КӨЧӨЛӨРҮН ЖАНА АВТОМОБИЛЬ ЖОЛДОРУНУН АЗЫРКЫ УЧУРДАГЫ ДОЛБООРУ/</t>
    </r>
    <r>
      <rPr>
        <b/>
        <sz val="14"/>
        <rFont val="Times New Roman"/>
        <family val="1"/>
        <charset val="204"/>
      </rPr>
      <t>СОВРЕМЕННЫЕ МЕТОДЫ ПРОЕКТИРОВАНИЯ АВТОМОБИЛЬНЫХ ДОРОГ И ГОРОДСКИХ УЛИЦ</t>
    </r>
    <r>
      <rPr>
        <sz val="14"/>
        <rFont val="Times New Roman"/>
        <family val="1"/>
        <charset val="204"/>
      </rPr>
      <t>/MODERN DESIGN METHODS OF ROADS AND CITY STREETS</t>
    </r>
  </si>
  <si>
    <r>
      <t>АВТОМОБИЛЬ ЖОЛДОРУН ПАЙДАЛАНУУНУН ИЛИМИЙ НЕГИЗДЕРИ/</t>
    </r>
    <r>
      <rPr>
        <b/>
        <sz val="14"/>
        <rFont val="Times New Roman"/>
        <family val="1"/>
        <charset val="204"/>
      </rPr>
      <t>НАУЧНЫЕ ОСНОВЫ ЭКСПЛУАТАЦИИ АВТОМОБИЛЬНЫХ ДОРОГ</t>
    </r>
    <r>
      <rPr>
        <sz val="14"/>
        <rFont val="Times New Roman"/>
        <family val="1"/>
        <charset val="204"/>
      </rPr>
      <t>/SCIENTIFIC BASES OF OPERATION OF ROAD ROADS</t>
    </r>
  </si>
  <si>
    <r>
      <t>АЗЫРКЫ УЧУРДАГЫ АВТОМОБИЛЬ ЖОЛДОРУН КУРУУНУН ЗАМАНБАП ТЕХНОЛОГИЯЛАРЫ/</t>
    </r>
    <r>
      <rPr>
        <b/>
        <sz val="14"/>
        <rFont val="Times New Roman"/>
        <family val="1"/>
        <charset val="204"/>
      </rPr>
      <t>СОВРЕМЕННЫЕ ТЕХНОЛОГИИ СТРОИТЕЛЬСТВА АВТОМОБИЛЬНЫХ ДОРОГ</t>
    </r>
    <r>
      <rPr>
        <sz val="14"/>
        <rFont val="Times New Roman"/>
        <family val="1"/>
        <charset val="204"/>
      </rPr>
      <t>/MODERN TECHNOLOGIES OF CONSTRUCTION OF ROADS</t>
    </r>
  </si>
  <si>
    <t xml:space="preserve">4-тиркеме/Прил. 4/Annex 4 - </t>
  </si>
  <si>
    <t xml:space="preserve">9-тиркеме/Прил. 9/Annex 9 - </t>
  </si>
  <si>
    <t xml:space="preserve">  </t>
  </si>
  <si>
    <t>ВВ</t>
  </si>
  <si>
    <r>
      <t xml:space="preserve">Табигый сууларды тазалоо үчүн тутумдар жана курулуштар / </t>
    </r>
    <r>
      <rPr>
        <b/>
        <sz val="14"/>
        <color theme="1"/>
        <rFont val="Times New Roman"/>
        <family val="1"/>
        <charset val="204"/>
      </rPr>
      <t>Системы и сооружения очистки природных вод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/ Systems and facilities for natural water treatment</t>
    </r>
  </si>
  <si>
    <r>
      <t>Саркынды сууларды агызуу үчүн тутумдар жана түзүлүштөр /</t>
    </r>
    <r>
      <rPr>
        <b/>
        <sz val="14"/>
        <color theme="1"/>
        <rFont val="Times New Roman"/>
        <family val="1"/>
        <charset val="204"/>
      </rPr>
      <t xml:space="preserve"> Системы и сооружения отведения сточных вод / </t>
    </r>
    <r>
      <rPr>
        <sz val="14"/>
        <color theme="1"/>
        <rFont val="Times New Roman"/>
        <family val="1"/>
        <charset val="204"/>
      </rPr>
      <t>Systems and facilities for wastewater disposal</t>
    </r>
  </si>
  <si>
    <r>
      <t xml:space="preserve">Суу менен камсыздоо жана агызуу системаларынын жана курулуштарынын долбоорлорунун техникалык экспертизасы / </t>
    </r>
    <r>
      <rPr>
        <b/>
        <sz val="14"/>
        <rFont val="Times New Roman"/>
        <family val="1"/>
        <charset val="204"/>
      </rPr>
      <t xml:space="preserve">Техническая экспертиза проектов систем и сооружении водоснабжения и водоотведения / </t>
    </r>
    <r>
      <rPr>
        <sz val="14"/>
        <rFont val="Times New Roman"/>
        <family val="1"/>
        <charset val="204"/>
      </rPr>
      <t>Technical expertise of projects of systems and construction of water supply and sanitation</t>
    </r>
  </si>
  <si>
    <r>
      <t xml:space="preserve">Суу менен камсыздоо жана сууларды агызуу тутумдарын моделдөө/ </t>
    </r>
    <r>
      <rPr>
        <b/>
        <sz val="14"/>
        <rFont val="Times New Roman"/>
        <family val="1"/>
        <charset val="204"/>
      </rPr>
      <t xml:space="preserve">Моделирование систем водоснабжения и водоотведения / </t>
    </r>
    <r>
      <rPr>
        <sz val="14"/>
        <rFont val="Times New Roman"/>
        <family val="1"/>
        <charset val="204"/>
      </rPr>
      <t>Modeling of water supply and sanitation systems</t>
    </r>
  </si>
  <si>
    <r>
      <t xml:space="preserve">Суу менен камсыздоо жана сууларды агызуу тутумдарынын ишенимдүүлүгү / </t>
    </r>
    <r>
      <rPr>
        <b/>
        <sz val="14"/>
        <rFont val="Times New Roman"/>
        <family val="1"/>
        <charset val="204"/>
      </rPr>
      <t>Надежность систем водоснабжения и водоотведения</t>
    </r>
    <r>
      <rPr>
        <sz val="14"/>
        <rFont val="Times New Roman"/>
        <family val="1"/>
        <charset val="204"/>
      </rPr>
      <t xml:space="preserve"> / Reliability of water supply and sanitation systems</t>
    </r>
  </si>
  <si>
    <r>
      <t>Суу менен камсыздоо жана бөлүштүрүү системалары</t>
    </r>
    <r>
      <rPr>
        <b/>
        <sz val="14"/>
        <rFont val="Times New Roman"/>
        <family val="1"/>
        <charset val="204"/>
      </rPr>
      <t xml:space="preserve"> / Системы подачи и распределения воды</t>
    </r>
    <r>
      <rPr>
        <sz val="14"/>
        <rFont val="Times New Roman"/>
        <family val="1"/>
        <charset val="204"/>
      </rPr>
      <t xml:space="preserve"> / Water supply and distribution systems</t>
    </r>
  </si>
  <si>
    <r>
      <rPr>
        <sz val="14"/>
        <color theme="1"/>
        <rFont val="Times New Roman"/>
        <family val="1"/>
        <charset val="204"/>
      </rPr>
      <t xml:space="preserve">Суу менен камсыздоо жана сууларды агызуу үчүн түтүк тутумдары жана курулуштары </t>
    </r>
    <r>
      <rPr>
        <b/>
        <sz val="14"/>
        <color theme="1"/>
        <rFont val="Times New Roman"/>
        <family val="1"/>
        <charset val="204"/>
      </rPr>
      <t xml:space="preserve">/ Трубопроводные системы и сооружения водоснабжения и водоотведения / </t>
    </r>
    <r>
      <rPr>
        <sz val="14"/>
        <color theme="1"/>
        <rFont val="Times New Roman"/>
        <family val="1"/>
        <charset val="204"/>
      </rPr>
      <t>Pipeline systems and facilities for water supply and sanitation</t>
    </r>
  </si>
  <si>
    <r>
      <t xml:space="preserve">Түтүк тутумдарын жана курулмаларын долбоорлоонун теориялык негиздери жана методдору /  </t>
    </r>
    <r>
      <rPr>
        <sz val="14"/>
        <color theme="1"/>
        <rFont val="Times New Roman"/>
        <family val="1"/>
        <charset val="204"/>
      </rPr>
      <t>Теоретические основы и методы проектирования трубопроводных систем и сооружений / Theoretical foundations and methods for designing pipeline systems and structures</t>
    </r>
  </si>
  <si>
    <t xml:space="preserve">8-тиркеме/Прил. 8/Annex 8 - </t>
  </si>
  <si>
    <r>
      <t>ПРОГРАММА / ПРОГРАММА / PROGRAMM: Шаарларды жана өнөр жай ишканаларын суу менен жабдуу жана суу агызуу/</t>
    </r>
    <r>
      <rPr>
        <b/>
        <sz val="18"/>
        <rFont val="Times New Roman"/>
        <family val="1"/>
        <charset val="204"/>
      </rPr>
      <t>Водоснабжение и водоотведение городов и промышленных предприятий</t>
    </r>
    <r>
      <rPr>
        <sz val="18"/>
        <rFont val="Times New Roman"/>
        <family val="1"/>
        <charset val="204"/>
      </rPr>
      <t>/Water supply and sanitation of cities and industrial enterprises</t>
    </r>
  </si>
  <si>
    <r>
      <t>7. Шаарларды жана өнөр жай ишканаларын суу менен жабдуу жана суу агызуу/</t>
    </r>
    <r>
      <rPr>
        <b/>
        <sz val="9"/>
        <rFont val="Times New Roman"/>
        <family val="1"/>
        <charset val="204"/>
      </rPr>
      <t>Водоснабжение и водоотведение городов и промышленных предприятий</t>
    </r>
    <r>
      <rPr>
        <sz val="9"/>
        <rFont val="Times New Roman"/>
        <family val="1"/>
        <charset val="204"/>
      </rPr>
      <t>/Water supply and sanitation of cities and industrial enterprises</t>
    </r>
  </si>
  <si>
    <r>
      <t>8. Кыймылсыз мүлк объектилеринин соттук, курулуш-техникалык жана нарктык экспертизасы/</t>
    </r>
    <r>
      <rPr>
        <b/>
        <sz val="9"/>
        <rFont val="Times New Roman"/>
        <family val="1"/>
        <charset val="204"/>
      </rPr>
      <t>Судебная, строительно-техническая и стоимостная экспертизы объектов недвижимости</t>
    </r>
    <r>
      <rPr>
        <sz val="9"/>
        <rFont val="Times New Roman"/>
        <family val="1"/>
        <charset val="204"/>
      </rPr>
      <t>/Judicial, construction and technical and cost expertise of real estate objects</t>
    </r>
  </si>
  <si>
    <r>
      <t>9. Курулуш материалдар илими/</t>
    </r>
    <r>
      <rPr>
        <b/>
        <sz val="9"/>
        <rFont val="Times New Roman"/>
        <family val="1"/>
        <charset val="204"/>
      </rPr>
      <t>Строительное материаловедение</t>
    </r>
    <r>
      <rPr>
        <sz val="9"/>
        <rFont val="Times New Roman"/>
        <family val="1"/>
        <charset val="204"/>
      </rPr>
      <t>/Building materials science</t>
    </r>
  </si>
  <si>
    <t xml:space="preserve">7-тиркеме/Прил. 7/Annex 7 - </t>
  </si>
  <si>
    <t>ТВ</t>
  </si>
  <si>
    <r>
      <t>Айлана-чөйрөнүн, күндүн, биомассанын энергиясын пайдалануу/</t>
    </r>
    <r>
      <rPr>
        <b/>
        <sz val="14"/>
        <rFont val="Times New Roman"/>
        <family val="1"/>
        <charset val="204"/>
      </rPr>
      <t>Использование энергии окружающей среды, солнца, биомассы</t>
    </r>
    <r>
      <rPr>
        <sz val="14"/>
        <rFont val="Times New Roman"/>
        <family val="1"/>
        <charset val="204"/>
      </rPr>
      <t xml:space="preserve"> /Use of environment, solar, biomass energy </t>
    </r>
  </si>
  <si>
    <r>
      <t>Имараттардын энергия натыйжалуулугун жогорулатуунун теориясы жана практикасы /</t>
    </r>
    <r>
      <rPr>
        <b/>
        <sz val="14"/>
        <rFont val="Times New Roman"/>
        <family val="1"/>
        <charset val="204"/>
      </rPr>
      <t xml:space="preserve"> Теория и практика повышения энергоэффективности зданий </t>
    </r>
    <r>
      <rPr>
        <sz val="14"/>
        <rFont val="Times New Roman"/>
        <family val="1"/>
        <charset val="204"/>
      </rPr>
      <t xml:space="preserve">/Theory and practice of increasing energy efficiency in buildings </t>
    </r>
  </si>
  <si>
    <r>
      <t xml:space="preserve">Кайра жаралуучу энергияны пайдалануу: мыйзамдары, нормалары, тарифтери жана келечеги / </t>
    </r>
    <r>
      <rPr>
        <b/>
        <sz val="14"/>
        <rFont val="Times New Roman"/>
        <family val="1"/>
        <charset val="204"/>
      </rPr>
      <t>Использование возобновляемой энергии: законы, нормы, тарифы, перспективы</t>
    </r>
    <r>
      <rPr>
        <sz val="14"/>
        <rFont val="Times New Roman"/>
        <family val="1"/>
        <charset val="204"/>
      </rPr>
      <t xml:space="preserve"> /Usage of renewable energy: Legislation, norms, tariffs, perspectives </t>
    </r>
  </si>
  <si>
    <r>
      <t>Энергияны үнөмдөөчү архитектура: кайра жаралуучу энергияларды колдонуу</t>
    </r>
    <r>
      <rPr>
        <sz val="14"/>
        <color rgb="FF00B05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/ </t>
    </r>
    <r>
      <rPr>
        <b/>
        <sz val="14"/>
        <rFont val="Times New Roman"/>
        <family val="1"/>
        <charset val="204"/>
      </rPr>
      <t>Энергосберегающая архитектура: использование возобновляемых энергий</t>
    </r>
    <r>
      <rPr>
        <sz val="14"/>
        <rFont val="Times New Roman"/>
        <family val="1"/>
        <charset val="204"/>
      </rPr>
      <t>/Energy-saving architecture: use of renewable energies</t>
    </r>
  </si>
  <si>
    <r>
      <t xml:space="preserve">Имараттарды төмөн температурадагы жылытуу жана муздатуу/ </t>
    </r>
    <r>
      <rPr>
        <b/>
        <sz val="14"/>
        <rFont val="Times New Roman"/>
        <family val="1"/>
        <charset val="204"/>
      </rPr>
      <t xml:space="preserve">Низкотемпературное отопление и охлаждение зданий </t>
    </r>
    <r>
      <rPr>
        <sz val="14"/>
        <rFont val="Times New Roman"/>
        <family val="1"/>
        <charset val="204"/>
      </rPr>
      <t xml:space="preserve"> /Low temperature heating and cooling of buildings </t>
    </r>
  </si>
  <si>
    <r>
      <t xml:space="preserve"> Төмөн потенциалдуу кайра жаралуучу энергиялар жана имараттардын микроклиматы </t>
    </r>
    <r>
      <rPr>
        <b/>
        <sz val="14"/>
        <rFont val="Times New Roman"/>
        <family val="1"/>
        <charset val="204"/>
      </rPr>
      <t xml:space="preserve">/Низкопотенциальные возобновляемые энергии и микроклимат зданий </t>
    </r>
    <r>
      <rPr>
        <sz val="14"/>
        <rFont val="Times New Roman"/>
        <family val="1"/>
        <charset val="204"/>
      </rPr>
      <t>/Low potential RES and microclimate of building</t>
    </r>
  </si>
  <si>
    <r>
      <t xml:space="preserve"> Имараттардын жашыл технологиялары жана климаттын өзгөрүшү / </t>
    </r>
    <r>
      <rPr>
        <b/>
        <sz val="14"/>
        <rFont val="Times New Roman"/>
        <family val="1"/>
        <charset val="204"/>
      </rPr>
      <t xml:space="preserve">Зеленые технологии зданий м изменение климата </t>
    </r>
    <r>
      <rPr>
        <sz val="14"/>
        <rFont val="Times New Roman"/>
        <family val="1"/>
        <charset val="204"/>
      </rPr>
      <t xml:space="preserve">/Green technologies of buildings and climate change </t>
    </r>
  </si>
  <si>
    <r>
      <t xml:space="preserve">Жылуулук жана 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 xml:space="preserve">Зеленые технологии систем теплогазоснабжения </t>
    </r>
    <r>
      <rPr>
        <sz val="14"/>
        <rFont val="Times New Roman"/>
        <family val="1"/>
        <charset val="204"/>
      </rPr>
      <t>/ Green technologies of heat gaz supply</t>
    </r>
  </si>
  <si>
    <r>
      <t xml:space="preserve"> Жылуулук, газ менен камсыздоо: нормалары, тарифтери жана келечеги /</t>
    </r>
    <r>
      <rPr>
        <b/>
        <sz val="14"/>
        <rFont val="Times New Roman"/>
        <family val="1"/>
        <charset val="204"/>
      </rPr>
      <t>Теплогазоснабжение: нормы, тарифы и перспективы</t>
    </r>
    <r>
      <rPr>
        <sz val="14"/>
        <rFont val="Times New Roman"/>
        <family val="1"/>
        <charset val="204"/>
      </rPr>
      <t xml:space="preserve"> / Gas, heat supply: norms, tariffs and perspectives </t>
    </r>
  </si>
  <si>
    <r>
      <t xml:space="preserve"> Район жана өнөр жай ишканаларын жылытуу жана газ менен камсыздоо /</t>
    </r>
    <r>
      <rPr>
        <b/>
        <sz val="14"/>
        <rFont val="Times New Roman"/>
        <family val="1"/>
        <charset val="204"/>
      </rPr>
      <t xml:space="preserve">Теплогазоснабжение района  и промышленных предприятий </t>
    </r>
    <r>
      <rPr>
        <sz val="14"/>
        <rFont val="Times New Roman"/>
        <family val="1"/>
        <charset val="204"/>
      </rPr>
      <t xml:space="preserve">/ Gas and heat supply of region and industrial enterprises </t>
    </r>
  </si>
  <si>
    <r>
      <t xml:space="preserve"> Жылуулук энергиясын, жаратылыш газын бөлүштүрүү жана керектөө технологиялары/</t>
    </r>
    <r>
      <rPr>
        <b/>
        <sz val="14"/>
        <rFont val="Times New Roman"/>
        <family val="1"/>
        <charset val="204"/>
      </rPr>
      <t>Технологии распределения, потребления тепловой энергии и природного газа</t>
    </r>
    <r>
      <rPr>
        <sz val="14"/>
        <rFont val="Times New Roman"/>
        <family val="1"/>
        <charset val="204"/>
      </rPr>
      <t xml:space="preserve"> /  Technologies of distribution, consumption of heat energy and natural gas</t>
    </r>
  </si>
  <si>
    <r>
      <rPr>
        <sz val="14"/>
        <rFont val="Times New Roman"/>
        <family val="1"/>
        <charset val="204"/>
      </rPr>
      <t xml:space="preserve">Жылуулук жана газ менен камсыздоо системаларынын натыйжалуулугун жана ишенимдүүлүгүн жогорулатуу / </t>
    </r>
    <r>
      <rPr>
        <b/>
        <sz val="14"/>
        <rFont val="Times New Roman"/>
        <family val="1"/>
        <charset val="204"/>
      </rPr>
      <t>Повышение эффективности и надежности систем теплогазоснабжения</t>
    </r>
    <r>
      <rPr>
        <sz val="14"/>
        <rFont val="Times New Roman"/>
        <family val="1"/>
        <charset val="204"/>
      </rPr>
      <t xml:space="preserve"> /Increasing the efficiency and reliability of heat and gas supply </t>
    </r>
  </si>
  <si>
    <r>
      <t xml:space="preserve">Газ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газоснабжения и изменение климата</t>
    </r>
    <r>
      <rPr>
        <sz val="14"/>
        <rFont val="Times New Roman"/>
        <family val="1"/>
        <charset val="204"/>
      </rPr>
      <t xml:space="preserve">  / Energy efficiency of gas supply systems and climate change</t>
    </r>
  </si>
  <si>
    <r>
      <t xml:space="preserve">Жылуулук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 xml:space="preserve">Энергоэффективность систем теплоснабжения и изменение климата </t>
    </r>
    <r>
      <rPr>
        <sz val="14"/>
        <rFont val="Times New Roman"/>
        <family val="1"/>
        <charset val="204"/>
      </rPr>
      <t xml:space="preserve"> / Energy efficiency of heat supply systems and climate change</t>
    </r>
  </si>
  <si>
    <r>
      <t xml:space="preserve">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газоснабжения</t>
    </r>
    <r>
      <rPr>
        <sz val="14"/>
        <rFont val="Times New Roman"/>
        <family val="1"/>
        <charset val="204"/>
      </rPr>
      <t xml:space="preserve"> / Green technologies in the gas supply system </t>
    </r>
  </si>
  <si>
    <r>
      <t xml:space="preserve">Жылуулук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теплоснабжения</t>
    </r>
    <r>
      <rPr>
        <sz val="14"/>
        <rFont val="Times New Roman"/>
        <family val="1"/>
        <charset val="204"/>
      </rPr>
      <t xml:space="preserve"> / Green technologies in the heat supply system</t>
    </r>
  </si>
  <si>
    <t xml:space="preserve">5-тиркеме/Прил. 5/Annex 5 - </t>
  </si>
  <si>
    <t xml:space="preserve">6-тиркеме/Прил. 6/Annex 6 - </t>
  </si>
  <si>
    <r>
      <t>Академиялык кат /</t>
    </r>
    <r>
      <rPr>
        <b/>
        <sz val="14"/>
        <rFont val="Times New Roman"/>
        <family val="1"/>
        <charset val="204"/>
      </rPr>
      <t xml:space="preserve"> 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</si>
  <si>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t>"Курулуш" багытынын башчысы / Руководитель направления "Строительство"/ Head of EP "Construction"  _________  Bolotbek,T./Болотбек, Т.</t>
  </si>
  <si>
    <t>"АТЖКТ" кафедрасынын башчысы / Заведующий кафедрой "АЖДМТ"/ The head of Department "RRBT"  ________ Курбанбаев А.Б./Kurbanbaev, A.B.</t>
  </si>
  <si>
    <t>ОБ башчысы / Начальник УУ / Head of ED__________ Дыканалиев К.М./Dykanaliev, K. M.</t>
  </si>
  <si>
    <t>"ЖГКЖ" кафедрасынын башчысы / Заведующий кафедрой "ТВ"/ The head of Department "HGSV"________Абдылдаева А.М.Abdyldaeva, A.M.</t>
  </si>
  <si>
    <t>ОБ башчысы / Начальник УУ / Head of ED_____________Дыканалиев К.М./Dykanaliev K. M.</t>
  </si>
  <si>
    <t>"СКСА" кафедрасынын башчысы/Заведующий кафедрой "ВВ"/The head of Department "Water supply and Sewerage"  ________ Каримов Т.Х./Karimov, T.H.</t>
  </si>
  <si>
    <r>
      <t>"КМЧ</t>
    </r>
    <r>
      <rPr>
        <b/>
        <sz val="14"/>
        <rFont val="Calibri"/>
        <family val="2"/>
        <charset val="204"/>
      </rPr>
      <t>Ө</t>
    </r>
    <r>
      <rPr>
        <b/>
        <sz val="14"/>
        <rFont val="Times New Roman"/>
        <family val="1"/>
        <charset val="204"/>
      </rPr>
      <t>Э " кафедрасынын башчысы/Заведующий кафедрой "ПЭСМИК"/The head of Department " PEBMPS "_______Абдраимов Ж./Abdraivom, J.</t>
    </r>
  </si>
  <si>
    <t>"КМЧӨЭ " кафедрасынын башчысы/Заведующий кафедрой "ПЭСМИК"/The head of Department " PEBMPS "_______Абдраимов Ж./Abdraivom, J.</t>
  </si>
  <si>
    <r>
      <t>ПРОГРАММА / ПРОГРАММА / PROGRAMM:  Кайра жаралуучу энергиялар жана имараттардагы энергиянын натыйжалуулугу/</t>
    </r>
    <r>
      <rPr>
        <b/>
        <sz val="18"/>
        <rFont val="Times New Roman"/>
        <family val="1"/>
        <charset val="204"/>
      </rPr>
      <t>Возобновляемые энергии и энергоэффективность зданий</t>
    </r>
    <r>
      <rPr>
        <sz val="18"/>
        <rFont val="Times New Roman"/>
        <family val="1"/>
        <charset val="204"/>
      </rPr>
      <t>/Renewable energies and energy efficiency in buildings</t>
    </r>
  </si>
  <si>
    <r>
      <t xml:space="preserve">Техникалык чет тили / </t>
    </r>
    <r>
      <rPr>
        <b/>
        <sz val="14"/>
        <rFont val="Times New Roman"/>
        <family val="1"/>
        <charset val="204"/>
      </rPr>
      <t>Технический иностранный язык</t>
    </r>
    <r>
      <rPr>
        <sz val="14"/>
        <rFont val="Times New Roman"/>
        <family val="1"/>
        <charset val="204"/>
      </rPr>
      <t xml:space="preserve"> / Technical foreign language</t>
    </r>
  </si>
  <si>
    <r>
      <t xml:space="preserve">Курулушта 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н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р жай ишканаларынын калдыктарын жана кошумча продукцияларын пайдалануу/</t>
    </r>
    <r>
      <rPr>
        <b/>
        <sz val="14"/>
        <rFont val="Times New Roman"/>
        <family val="1"/>
        <charset val="204"/>
      </rPr>
      <t>Использование отходов и побочных продуктов промышленных предприятии в строительстве/</t>
    </r>
    <r>
      <rPr>
        <sz val="14"/>
        <rFont val="Times New Roman"/>
        <family val="1"/>
        <charset val="204"/>
      </rPr>
      <t>Use of waste and by-products of industrial enterprises in construction</t>
    </r>
  </si>
  <si>
    <t>СМиГТС</t>
  </si>
  <si>
    <r>
      <t>Экспериментти пландаштыруу жана гидротехникалык курулуштарды оптималдаштыруу/</t>
    </r>
    <r>
      <rPr>
        <b/>
        <sz val="14"/>
        <rFont val="Times New Roman"/>
        <family val="1"/>
        <charset val="204"/>
      </rPr>
      <t>Планирование эксперимента и оптимизация гидротехнических сооружений</t>
    </r>
    <r>
      <rPr>
        <sz val="14"/>
        <rFont val="Times New Roman"/>
        <family val="1"/>
        <charset val="204"/>
      </rPr>
      <t>/Experiment planning and optimization of hydraulic structures</t>
    </r>
  </si>
  <si>
    <r>
      <t xml:space="preserve">
Гидротехникалык курулуштарды эксплуатациялоодо курулуштун экологиялык аспектилери/</t>
    </r>
    <r>
      <rPr>
        <b/>
        <sz val="14"/>
        <rFont val="Times New Roman"/>
        <family val="1"/>
        <charset val="204"/>
      </rPr>
      <t>Экологические аспекты строительства при эксплуатации гидротехнических сооружений</t>
    </r>
    <r>
      <rPr>
        <sz val="14"/>
        <rFont val="Times New Roman"/>
        <family val="1"/>
        <charset val="204"/>
      </rPr>
      <t>/
Environmental aspects of construction during the operation of hydraulic structures</t>
    </r>
  </si>
  <si>
    <r>
      <t>Дарыя суу чарбалары жана ГЭСтер/</t>
    </r>
    <r>
      <rPr>
        <b/>
        <sz val="14"/>
        <rFont val="Times New Roman"/>
        <family val="1"/>
        <charset val="204"/>
      </rPr>
      <t>Речные гидроузлы и гидроэлектростанции</t>
    </r>
    <r>
      <rPr>
        <sz val="14"/>
        <rFont val="Times New Roman"/>
        <family val="1"/>
        <charset val="204"/>
      </rPr>
      <t>/River waterworks and hydroelectric power plants</t>
    </r>
  </si>
  <si>
    <r>
      <t>Дарыя жана жер астындагы гидротехникалык курулуштарды куруу/</t>
    </r>
    <r>
      <rPr>
        <b/>
        <sz val="14"/>
        <rFont val="Times New Roman"/>
        <family val="1"/>
        <charset val="204"/>
      </rPr>
      <t>Строительство речных и подземных гидротехнических сооружений</t>
    </r>
    <r>
      <rPr>
        <sz val="14"/>
        <rFont val="Times New Roman"/>
        <family val="1"/>
        <charset val="204"/>
      </rPr>
      <t xml:space="preserve">/Construction of river and underground hydraulic structures </t>
    </r>
  </si>
  <si>
    <r>
      <t>Гидроэнергетика жана гидроэнергетикалык курулмалар/</t>
    </r>
    <r>
      <rPr>
        <b/>
        <sz val="14"/>
        <rFont val="Times New Roman"/>
        <family val="1"/>
        <charset val="204"/>
      </rPr>
      <t>Гидроэнергетика и гидроэнергетические сооружения</t>
    </r>
    <r>
      <rPr>
        <sz val="14"/>
        <rFont val="Times New Roman"/>
        <family val="1"/>
        <charset val="204"/>
      </rPr>
      <t xml:space="preserve">/Hydropower and hydropower structures  </t>
    </r>
  </si>
  <si>
    <r>
      <t>Гидротехникалык курулмалар жана ГЭСтер үчүн жабдуулар/</t>
    </r>
    <r>
      <rPr>
        <b/>
        <sz val="14"/>
        <rFont val="Times New Roman"/>
        <family val="1"/>
        <charset val="204"/>
      </rPr>
      <t>Оборудование  гидросооружений  и гидроэлектростанции</t>
    </r>
    <r>
      <rPr>
        <sz val="14"/>
        <rFont val="Times New Roman"/>
        <family val="1"/>
        <charset val="204"/>
      </rPr>
      <t>/Equipment for hydraulic structures and hydroelectric power stations.</t>
    </r>
  </si>
  <si>
    <r>
      <t>Тоо дарыяларынан суу менен камсыз кылуунун суу алуудагы гидротехникалык жана канал процесстери/</t>
    </r>
    <r>
      <rPr>
        <b/>
        <sz val="14"/>
        <rFont val="Times New Roman"/>
        <family val="1"/>
        <charset val="204"/>
      </rPr>
      <t>Гидравлические и русловые процессы при водозаборе водоподачи  из горных рек</t>
    </r>
    <r>
      <rPr>
        <sz val="14"/>
        <rFont val="Times New Roman"/>
        <family val="1"/>
        <charset val="204"/>
      </rPr>
      <t xml:space="preserve">/Hydraulic and channel processes during water intake of water supply from mountain rivers </t>
    </r>
  </si>
  <si>
    <r>
      <t>Суу агымдарынын жана курулмалардын гидравликасы/</t>
    </r>
    <r>
      <rPr>
        <b/>
        <sz val="14"/>
        <rFont val="Times New Roman"/>
        <family val="1"/>
        <charset val="204"/>
      </rPr>
      <t>Гидравлика водотоков и сооружений</t>
    </r>
    <r>
      <rPr>
        <sz val="14"/>
        <rFont val="Times New Roman"/>
        <family val="1"/>
        <charset val="204"/>
      </rPr>
      <t xml:space="preserve">/Hydraulics of watercourses and structures
</t>
    </r>
  </si>
  <si>
    <r>
      <t>ПРОГРАММА / ПРОГРАММА / PROGRAMM: Гидротехникалык курулуш/</t>
    </r>
    <r>
      <rPr>
        <b/>
        <sz val="18"/>
        <rFont val="Times New Roman"/>
        <family val="1"/>
        <charset val="204"/>
      </rPr>
      <t>Гидротехническое строительство</t>
    </r>
    <r>
      <rPr>
        <sz val="18"/>
        <rFont val="Times New Roman"/>
        <family val="1"/>
        <charset val="204"/>
      </rPr>
      <t xml:space="preserve"> /Hydrotechnical construction</t>
    </r>
  </si>
  <si>
    <t xml:space="preserve">"КМжГТК" кафедрасынын башчысы / Заведующий кафедрой "СМиГТС"/ The head of Department "SMandHE"  Баялиев А.Ж./Bayaliev, A.J. </t>
  </si>
  <si>
    <r>
      <t>10. Гидротехникалык курулуш/</t>
    </r>
    <r>
      <rPr>
        <b/>
        <sz val="9"/>
        <rFont val="Times New Roman"/>
        <family val="1"/>
        <charset val="204"/>
      </rPr>
      <t>Гидротехническое строительство</t>
    </r>
    <r>
      <rPr>
        <sz val="9"/>
        <rFont val="Times New Roman"/>
        <family val="1"/>
        <charset val="204"/>
      </rPr>
      <t xml:space="preserve"> /Hydrotechnical construction</t>
    </r>
  </si>
  <si>
    <t>УУ</t>
  </si>
  <si>
    <r>
      <t>Курулуш объектилеринин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обьектов строительства</t>
    </r>
    <r>
      <rPr>
        <sz val="14"/>
        <rFont val="Times New Roman"/>
        <family val="1"/>
        <charset val="204"/>
      </rPr>
      <t>/Technical expertise of construction objects</t>
    </r>
  </si>
  <si>
    <r>
      <t>5. Калктуу пункттарды жана ишканаларды жылуулук жана газ менен камсыз кылуу/</t>
    </r>
    <r>
      <rPr>
        <b/>
        <sz val="9"/>
        <rFont val="Times New Roman"/>
        <family val="1"/>
        <charset val="204"/>
      </rPr>
      <t>Теплогазоснабжение населенных пунктов и предприятий</t>
    </r>
    <r>
      <rPr>
        <sz val="9"/>
        <rFont val="Times New Roman"/>
        <family val="1"/>
        <charset val="204"/>
      </rPr>
      <t>/Heat and gas supply of settlements and enterprises</t>
    </r>
  </si>
  <si>
    <r>
      <t>ПРОГРАММА / ПРОГРАММА / PROGRAMM: Калктуу пункттарды жана ишканаларды жылуулук жана газ менен камсыздоо/</t>
    </r>
    <r>
      <rPr>
        <b/>
        <sz val="18"/>
        <rFont val="Times New Roman"/>
        <family val="1"/>
        <charset val="204"/>
      </rPr>
      <t>Теплогазоснабжение населенных пунктов и предприятий</t>
    </r>
    <r>
      <rPr>
        <sz val="18"/>
        <rFont val="Times New Roman"/>
        <family val="1"/>
        <charset val="204"/>
      </rPr>
      <t>/Heat and gas supply of settlements and enterprises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</si>
</sst>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6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643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3" fillId="24" borderId="0" xfId="0" applyFont="1" applyFill="1"/>
    <xf numFmtId="0" fontId="25" fillId="24" borderId="0" xfId="0" applyFont="1" applyFill="1" applyAlignment="1">
      <alignment horizontal="center" vertical="center"/>
    </xf>
    <xf numFmtId="0" fontId="25" fillId="24" borderId="0" xfId="38" applyFont="1" applyFill="1"/>
    <xf numFmtId="0" fontId="25" fillId="24" borderId="28" xfId="0" applyFont="1" applyFill="1" applyBorder="1"/>
    <xf numFmtId="0" fontId="25" fillId="24" borderId="0" xfId="38" quotePrefix="1" applyFont="1" applyFill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Alignment="1">
      <alignment vertical="center"/>
    </xf>
    <xf numFmtId="0" fontId="33" fillId="24" borderId="0" xfId="0" quotePrefix="1" applyFont="1" applyFill="1" applyAlignment="1">
      <alignment horizontal="left"/>
    </xf>
    <xf numFmtId="0" fontId="34" fillId="24" borderId="0" xfId="0" applyFont="1" applyFill="1"/>
    <xf numFmtId="0" fontId="34" fillId="24" borderId="0" xfId="0" applyFont="1" applyFill="1" applyAlignment="1">
      <alignment wrapText="1"/>
    </xf>
    <xf numFmtId="0" fontId="34" fillId="24" borderId="0" xfId="0" applyFont="1" applyFill="1" applyAlignment="1">
      <alignment horizontal="center" vertical="center"/>
    </xf>
    <xf numFmtId="0" fontId="34" fillId="25" borderId="23" xfId="0" applyFont="1" applyFill="1" applyBorder="1" applyAlignment="1">
      <alignment horizontal="center"/>
    </xf>
    <xf numFmtId="0" fontId="25" fillId="24" borderId="28" xfId="0" applyFont="1" applyFill="1" applyBorder="1" applyAlignment="1">
      <alignment vertical="center" wrapText="1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left" wrapText="1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Alignment="1">
      <alignment horizontal="left" wrapText="1"/>
    </xf>
    <xf numFmtId="0" fontId="25" fillId="0" borderId="26" xfId="0" applyFont="1" applyBorder="1" applyAlignment="1">
      <alignment vertical="center" wrapText="1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20" xfId="0" quotePrefix="1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37" xfId="0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0" fontId="6" fillId="24" borderId="36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6" fillId="24" borderId="65" xfId="0" applyFont="1" applyFill="1" applyBorder="1" applyAlignment="1">
      <alignment horizontal="center" vertical="center"/>
    </xf>
    <xf numFmtId="0" fontId="6" fillId="24" borderId="42" xfId="0" applyFont="1" applyFill="1" applyBorder="1" applyAlignment="1">
      <alignment horizontal="center" vertical="center"/>
    </xf>
    <xf numFmtId="0" fontId="6" fillId="24" borderId="43" xfId="0" quotePrefix="1" applyFont="1" applyFill="1" applyBorder="1" applyAlignment="1">
      <alignment horizontal="center" vertical="center"/>
    </xf>
    <xf numFmtId="0" fontId="6" fillId="24" borderId="44" xfId="0" quotePrefix="1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center" vertical="center"/>
    </xf>
    <xf numFmtId="0" fontId="25" fillId="0" borderId="32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6" fillId="25" borderId="18" xfId="0" quotePrefix="1" applyFont="1" applyFill="1" applyBorder="1" applyAlignment="1">
      <alignment horizontal="center" vertical="center"/>
    </xf>
    <xf numFmtId="0" fontId="6" fillId="24" borderId="31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0" xfId="0" applyFont="1" applyFill="1" applyAlignment="1">
      <alignment wrapText="1"/>
    </xf>
    <xf numFmtId="0" fontId="6" fillId="24" borderId="37" xfId="0" applyFont="1" applyFill="1" applyBorder="1" applyAlignment="1">
      <alignment horizontal="center"/>
    </xf>
    <xf numFmtId="0" fontId="37" fillId="24" borderId="29" xfId="37" applyNumberFormat="1" applyFont="1" applyFill="1" applyBorder="1" applyAlignment="1" applyProtection="1">
      <alignment horizontal="left"/>
    </xf>
    <xf numFmtId="0" fontId="41" fillId="24" borderId="28" xfId="37" applyNumberFormat="1" applyFont="1" applyFill="1" applyBorder="1" applyAlignment="1" applyProtection="1">
      <alignment horizontal="center"/>
    </xf>
    <xf numFmtId="0" fontId="37" fillId="24" borderId="28" xfId="37" applyNumberFormat="1" applyFont="1" applyFill="1" applyBorder="1" applyAlignment="1" applyProtection="1">
      <alignment horizontal="center"/>
    </xf>
    <xf numFmtId="0" fontId="24" fillId="24" borderId="29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4" fillId="24" borderId="0" xfId="37" applyNumberFormat="1" applyFont="1" applyFill="1" applyBorder="1" applyAlignment="1" applyProtection="1">
      <alignment horizontal="right" vertical="top"/>
    </xf>
    <xf numFmtId="0" fontId="36" fillId="24" borderId="0" xfId="37" applyNumberFormat="1" applyFont="1" applyFill="1" applyBorder="1" applyAlignment="1" applyProtection="1">
      <alignment horizontal="right" vertical="top"/>
    </xf>
    <xf numFmtId="0" fontId="24" fillId="24" borderId="0" xfId="37" applyNumberFormat="1" applyFont="1" applyFill="1" applyBorder="1" applyAlignment="1" applyProtection="1">
      <alignment vertical="top"/>
    </xf>
    <xf numFmtId="0" fontId="37" fillId="24" borderId="28" xfId="37" applyNumberFormat="1" applyFont="1" applyFill="1" applyBorder="1" applyAlignment="1" applyProtection="1">
      <alignment vertical="top"/>
    </xf>
    <xf numFmtId="0" fontId="24" fillId="24" borderId="28" xfId="37" applyNumberFormat="1" applyFont="1" applyFill="1" applyBorder="1" applyAlignment="1" applyProtection="1">
      <alignment vertical="top"/>
    </xf>
    <xf numFmtId="0" fontId="45" fillId="24" borderId="28" xfId="37" applyNumberFormat="1" applyFont="1" applyFill="1" applyBorder="1" applyAlignment="1" applyProtection="1">
      <alignment horizontal="center"/>
    </xf>
    <xf numFmtId="0" fontId="45" fillId="24" borderId="28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vertical="top"/>
    </xf>
    <xf numFmtId="0" fontId="42" fillId="24" borderId="29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/>
    <xf numFmtId="0" fontId="24" fillId="24" borderId="29" xfId="37" applyNumberFormat="1" applyFont="1" applyFill="1" applyBorder="1" applyAlignment="1"/>
    <xf numFmtId="0" fontId="24" fillId="24" borderId="0" xfId="37" applyNumberFormat="1" applyFont="1" applyFill="1" applyAlignment="1"/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>
      <alignment horizontal="left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55" fillId="24" borderId="19" xfId="39" applyNumberFormat="1" applyFont="1" applyFill="1" applyBorder="1" applyAlignment="1">
      <alignment horizontal="center" vertical="center"/>
    </xf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43" fillId="24" borderId="18" xfId="39" applyNumberFormat="1" applyFont="1" applyFill="1" applyBorder="1" applyAlignment="1">
      <alignment horizontal="center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/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7" applyNumberFormat="1" applyFont="1" applyFill="1" applyBorder="1" applyAlignment="1" applyProtection="1">
      <alignment vertical="top" wrapText="1"/>
    </xf>
    <xf numFmtId="0" fontId="56" fillId="24" borderId="0" xfId="37" applyNumberFormat="1" applyFont="1" applyFill="1" applyBorder="1" applyAlignment="1" applyProtection="1"/>
    <xf numFmtId="0" fontId="57" fillId="24" borderId="0" xfId="37" applyNumberFormat="1" applyFont="1" applyFill="1" applyBorder="1" applyAlignment="1"/>
    <xf numFmtId="0" fontId="57" fillId="24" borderId="0" xfId="37" applyNumberFormat="1" applyFont="1" applyFill="1" applyBorder="1" applyAlignment="1">
      <alignment vertical="center"/>
    </xf>
    <xf numFmtId="0" fontId="58" fillId="24" borderId="0" xfId="37" applyNumberFormat="1" applyFont="1" applyFill="1" applyBorder="1" applyAlignment="1">
      <alignment horizontal="center" vertical="center" wrapText="1"/>
    </xf>
    <xf numFmtId="0" fontId="24" fillId="24" borderId="0" xfId="37" applyFont="1" applyFill="1" applyAlignment="1">
      <alignment horizontal="center" vertical="center" wrapText="1"/>
    </xf>
    <xf numFmtId="0" fontId="54" fillId="24" borderId="0" xfId="37" applyNumberFormat="1" applyFont="1" applyFill="1" applyBorder="1" applyAlignment="1" applyProtection="1">
      <alignment horizontal="left"/>
    </xf>
    <xf numFmtId="0" fontId="42" fillId="24" borderId="0" xfId="37" applyFont="1" applyFill="1" applyAlignment="1">
      <alignment horizontal="center" vertical="center" wrapText="1"/>
    </xf>
    <xf numFmtId="0" fontId="59" fillId="24" borderId="0" xfId="37" applyNumberFormat="1" applyFont="1" applyFill="1" applyBorder="1" applyAlignment="1"/>
    <xf numFmtId="0" fontId="24" fillId="24" borderId="0" xfId="37" applyFont="1" applyFill="1" applyAlignment="1"/>
    <xf numFmtId="0" fontId="43" fillId="24" borderId="0" xfId="37" applyNumberFormat="1" applyFont="1" applyFill="1" applyBorder="1" applyAlignment="1" applyProtection="1">
      <alignment horizontal="right"/>
    </xf>
    <xf numFmtId="0" fontId="44" fillId="24" borderId="0" xfId="37" applyNumberFormat="1" applyFont="1" applyFill="1" applyBorder="1" applyAlignment="1" applyProtection="1">
      <alignment horizontal="right"/>
    </xf>
    <xf numFmtId="0" fontId="24" fillId="24" borderId="0" xfId="37" applyNumberFormat="1" applyFont="1" applyFill="1" applyBorder="1" applyAlignment="1"/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/>
    <xf numFmtId="0" fontId="38" fillId="24" borderId="0" xfId="0" applyFont="1" applyFill="1" applyAlignment="1">
      <alignment horizontal="center"/>
    </xf>
    <xf numFmtId="0" fontId="38" fillId="24" borderId="0" xfId="0" applyFont="1" applyFill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wrapText="1"/>
    </xf>
    <xf numFmtId="0" fontId="25" fillId="24" borderId="55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55" fillId="27" borderId="13" xfId="39" applyNumberFormat="1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vertical="center" wrapText="1"/>
    </xf>
    <xf numFmtId="1" fontId="6" fillId="24" borderId="14" xfId="0" applyNumberFormat="1" applyFont="1" applyFill="1" applyBorder="1" applyAlignment="1">
      <alignment horizontal="center" vertical="center"/>
    </xf>
    <xf numFmtId="0" fontId="25" fillId="24" borderId="36" xfId="0" applyFont="1" applyFill="1" applyBorder="1" applyAlignment="1">
      <alignment vertical="center" wrapText="1"/>
    </xf>
    <xf numFmtId="0" fontId="6" fillId="24" borderId="34" xfId="0" quotePrefix="1" applyFont="1" applyFill="1" applyBorder="1" applyAlignment="1">
      <alignment horizontal="center" vertical="center"/>
    </xf>
    <xf numFmtId="1" fontId="6" fillId="24" borderId="14" xfId="0" quotePrefix="1" applyNumberFormat="1" applyFont="1" applyFill="1" applyBorder="1" applyAlignment="1">
      <alignment horizontal="center" vertical="center"/>
    </xf>
    <xf numFmtId="0" fontId="6" fillId="24" borderId="61" xfId="0" quotePrefix="1" applyFont="1" applyFill="1" applyBorder="1" applyAlignment="1">
      <alignment horizontal="center" vertical="center"/>
    </xf>
    <xf numFmtId="1" fontId="6" fillId="24" borderId="58" xfId="0" quotePrefix="1" applyNumberFormat="1" applyFont="1" applyFill="1" applyBorder="1" applyAlignment="1">
      <alignment horizontal="center" vertical="center"/>
    </xf>
    <xf numFmtId="0" fontId="5" fillId="24" borderId="37" xfId="38" applyFont="1" applyFill="1" applyBorder="1" applyAlignment="1">
      <alignment wrapText="1"/>
    </xf>
    <xf numFmtId="0" fontId="6" fillId="26" borderId="18" xfId="0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39" xfId="0" applyFont="1" applyFill="1" applyBorder="1" applyAlignment="1">
      <alignment horizontal="center"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69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0" fontId="6" fillId="0" borderId="19" xfId="0" quotePrefix="1" applyFont="1" applyBorder="1" applyAlignment="1">
      <alignment horizontal="center" vertical="center"/>
    </xf>
    <xf numFmtId="0" fontId="6" fillId="0" borderId="40" xfId="0" quotePrefix="1" applyFont="1" applyBorder="1" applyAlignment="1">
      <alignment horizontal="center" vertical="center"/>
    </xf>
    <xf numFmtId="0" fontId="33" fillId="0" borderId="25" xfId="0" quotePrefix="1" applyFont="1" applyBorder="1" applyAlignment="1">
      <alignment horizontal="center" vertical="center"/>
    </xf>
    <xf numFmtId="0" fontId="33" fillId="0" borderId="19" xfId="0" quotePrefix="1" applyFont="1" applyBorder="1" applyAlignment="1">
      <alignment horizontal="center" vertical="center"/>
    </xf>
    <xf numFmtId="0" fontId="33" fillId="0" borderId="40" xfId="0" quotePrefix="1" applyFont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3" fillId="0" borderId="65" xfId="0" quotePrefix="1" applyFont="1" applyBorder="1" applyAlignment="1">
      <alignment horizontal="center" vertical="center"/>
    </xf>
    <xf numFmtId="0" fontId="33" fillId="0" borderId="33" xfId="0" quotePrefix="1" applyFont="1" applyBorder="1" applyAlignment="1">
      <alignment horizontal="center" vertical="center"/>
    </xf>
    <xf numFmtId="0" fontId="33" fillId="0" borderId="42" xfId="0" quotePrefix="1" applyFont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0" borderId="37" xfId="0" quotePrefix="1" applyFont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5" fillId="24" borderId="0" xfId="38" applyFont="1" applyFill="1"/>
    <xf numFmtId="0" fontId="43" fillId="24" borderId="0" xfId="37" applyNumberFormat="1" applyFont="1" applyFill="1" applyBorder="1" applyAlignment="1" applyProtection="1">
      <alignment horizontal="right" vertical="top"/>
    </xf>
    <xf numFmtId="0" fontId="25" fillId="0" borderId="59" xfId="0" applyFont="1" applyBorder="1" applyAlignment="1">
      <alignment vertical="center" wrapText="1"/>
    </xf>
    <xf numFmtId="0" fontId="29" fillId="29" borderId="39" xfId="0" applyFont="1" applyFill="1" applyBorder="1" applyAlignment="1">
      <alignment horizontal="center" vertical="center" wrapText="1"/>
    </xf>
    <xf numFmtId="0" fontId="29" fillId="29" borderId="45" xfId="0" applyFont="1" applyFill="1" applyBorder="1" applyAlignment="1">
      <alignment horizontal="center" vertical="center" textRotation="90" wrapText="1"/>
    </xf>
    <xf numFmtId="0" fontId="30" fillId="29" borderId="45" xfId="0" applyFont="1" applyFill="1" applyBorder="1" applyAlignment="1">
      <alignment horizontal="center" vertical="center" textRotation="90" wrapText="1"/>
    </xf>
    <xf numFmtId="0" fontId="25" fillId="24" borderId="34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24" borderId="29" xfId="0" applyFont="1" applyFill="1" applyBorder="1" applyAlignment="1">
      <alignment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/>
    </xf>
    <xf numFmtId="0" fontId="25" fillId="24" borderId="58" xfId="0" applyFont="1" applyFill="1" applyBorder="1" applyAlignment="1">
      <alignment vertical="center" wrapText="1"/>
    </xf>
    <xf numFmtId="0" fontId="25" fillId="24" borderId="14" xfId="0" applyFont="1" applyFill="1" applyBorder="1" applyAlignment="1">
      <alignment vertical="center" wrapText="1"/>
    </xf>
    <xf numFmtId="0" fontId="25" fillId="0" borderId="14" xfId="0" applyFont="1" applyBorder="1" applyAlignment="1">
      <alignment horizontal="center" vertical="center"/>
    </xf>
    <xf numFmtId="0" fontId="25" fillId="24" borderId="77" xfId="0" applyFont="1" applyFill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9" xfId="0" applyFont="1" applyBorder="1" applyAlignment="1">
      <alignment vertical="center" wrapText="1"/>
    </xf>
    <xf numFmtId="0" fontId="25" fillId="0" borderId="76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63" fillId="0" borderId="76" xfId="0" applyFont="1" applyBorder="1" applyAlignment="1">
      <alignment horizontal="center" vertical="center" wrapText="1"/>
    </xf>
    <xf numFmtId="0" fontId="63" fillId="0" borderId="49" xfId="0" applyFont="1" applyBorder="1" applyAlignment="1">
      <alignment horizontal="center" vertical="center"/>
    </xf>
    <xf numFmtId="0" fontId="63" fillId="0" borderId="26" xfId="0" applyFont="1" applyBorder="1" applyAlignment="1">
      <alignment vertical="center" wrapText="1"/>
    </xf>
    <xf numFmtId="0" fontId="63" fillId="0" borderId="14" xfId="0" applyFont="1" applyBorder="1" applyAlignment="1">
      <alignment horizontal="center" vertical="center" wrapText="1"/>
    </xf>
    <xf numFmtId="0" fontId="64" fillId="0" borderId="29" xfId="0" applyFont="1" applyBorder="1" applyAlignment="1">
      <alignment vertical="center" wrapText="1"/>
    </xf>
    <xf numFmtId="0" fontId="25" fillId="25" borderId="23" xfId="0" applyFont="1" applyFill="1" applyBorder="1" applyAlignment="1">
      <alignment horizontal="center"/>
    </xf>
    <xf numFmtId="0" fontId="25" fillId="25" borderId="18" xfId="0" applyFont="1" applyFill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25" borderId="27" xfId="0" applyFont="1" applyFill="1" applyBorder="1" applyAlignment="1">
      <alignment horizontal="center" vertical="center"/>
    </xf>
    <xf numFmtId="0" fontId="6" fillId="0" borderId="65" xfId="0" quotePrefix="1" applyFont="1" applyBorder="1" applyAlignment="1">
      <alignment horizontal="center" vertical="center"/>
    </xf>
    <xf numFmtId="0" fontId="6" fillId="0" borderId="33" xfId="0" quotePrefix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25" borderId="49" xfId="0" applyFont="1" applyFill="1" applyBorder="1" applyAlignment="1">
      <alignment horizontal="center" vertical="center"/>
    </xf>
    <xf numFmtId="0" fontId="6" fillId="0" borderId="37" xfId="0" applyFont="1" applyBorder="1" applyAlignment="1">
      <alignment vertical="center" wrapText="1"/>
    </xf>
    <xf numFmtId="0" fontId="25" fillId="0" borderId="37" xfId="0" applyFont="1" applyBorder="1" applyAlignment="1">
      <alignment horizontal="left" vertical="center" wrapText="1"/>
    </xf>
    <xf numFmtId="0" fontId="6" fillId="24" borderId="46" xfId="0" quotePrefix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8" borderId="46" xfId="0" quotePrefix="1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6" fillId="29" borderId="17" xfId="0" applyFont="1" applyFill="1" applyBorder="1" applyAlignment="1">
      <alignment horizontal="left"/>
    </xf>
    <xf numFmtId="0" fontId="29" fillId="29" borderId="38" xfId="0" applyFont="1" applyFill="1" applyBorder="1" applyAlignment="1">
      <alignment horizontal="center" vertical="center" textRotation="90" wrapText="1"/>
    </xf>
    <xf numFmtId="16" fontId="6" fillId="30" borderId="63" xfId="0" applyNumberFormat="1" applyFont="1" applyFill="1" applyBorder="1" applyAlignment="1">
      <alignment horizontal="left"/>
    </xf>
    <xf numFmtId="0" fontId="6" fillId="24" borderId="64" xfId="0" applyFont="1" applyFill="1" applyBorder="1" applyAlignment="1">
      <alignment horizontal="center" vertical="center"/>
    </xf>
    <xf numFmtId="16" fontId="25" fillId="24" borderId="20" xfId="0" applyNumberFormat="1" applyFont="1" applyFill="1" applyBorder="1" applyAlignment="1">
      <alignment horizontal="left" vertical="top"/>
    </xf>
    <xf numFmtId="16" fontId="25" fillId="24" borderId="36" xfId="0" applyNumberFormat="1" applyFont="1" applyFill="1" applyBorder="1" applyAlignment="1">
      <alignment horizontal="left" vertical="top"/>
    </xf>
    <xf numFmtId="0" fontId="6" fillId="25" borderId="63" xfId="0" applyFont="1" applyFill="1" applyBorder="1" applyAlignment="1">
      <alignment horizontal="center"/>
    </xf>
    <xf numFmtId="0" fontId="6" fillId="25" borderId="64" xfId="0" quotePrefix="1" applyFont="1" applyFill="1" applyBorder="1" applyAlignment="1">
      <alignment horizontal="center" vertical="center"/>
    </xf>
    <xf numFmtId="16" fontId="25" fillId="24" borderId="20" xfId="0" applyNumberFormat="1" applyFont="1" applyFill="1" applyBorder="1" applyAlignment="1">
      <alignment horizontal="left" vertical="center"/>
    </xf>
    <xf numFmtId="16" fontId="25" fillId="24" borderId="36" xfId="0" applyNumberFormat="1" applyFont="1" applyFill="1" applyBorder="1" applyAlignment="1">
      <alignment horizontal="left" vertical="center"/>
    </xf>
    <xf numFmtId="16" fontId="6" fillId="24" borderId="35" xfId="0" quotePrefix="1" applyNumberFormat="1" applyFont="1" applyFill="1" applyBorder="1" applyAlignment="1">
      <alignment horizontal="center" vertical="center"/>
    </xf>
    <xf numFmtId="0" fontId="6" fillId="24" borderId="35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left"/>
    </xf>
    <xf numFmtId="0" fontId="6" fillId="24" borderId="42" xfId="0" applyFont="1" applyFill="1" applyBorder="1" applyAlignment="1">
      <alignment horizontal="left" vertical="center"/>
    </xf>
    <xf numFmtId="0" fontId="6" fillId="24" borderId="43" xfId="0" applyFont="1" applyFill="1" applyBorder="1" applyAlignment="1">
      <alignment horizontal="center" vertical="center"/>
    </xf>
    <xf numFmtId="0" fontId="6" fillId="28" borderId="64" xfId="0" applyFont="1" applyFill="1" applyBorder="1" applyAlignment="1">
      <alignment horizontal="center" vertical="center"/>
    </xf>
    <xf numFmtId="0" fontId="25" fillId="24" borderId="52" xfId="38" applyFont="1" applyFill="1" applyBorder="1" applyAlignment="1">
      <alignment horizontal="left"/>
    </xf>
    <xf numFmtId="0" fontId="6" fillId="24" borderId="15" xfId="0" applyFont="1" applyFill="1" applyBorder="1" applyAlignment="1">
      <alignment horizontal="left"/>
    </xf>
    <xf numFmtId="0" fontId="25" fillId="24" borderId="76" xfId="0" applyFont="1" applyFill="1" applyBorder="1"/>
    <xf numFmtId="0" fontId="25" fillId="24" borderId="76" xfId="0" applyFont="1" applyFill="1" applyBorder="1" applyAlignment="1">
      <alignment horizontal="center"/>
    </xf>
    <xf numFmtId="0" fontId="25" fillId="24" borderId="10" xfId="0" quotePrefix="1" applyFont="1" applyFill="1" applyBorder="1" applyAlignment="1">
      <alignment horizontal="center"/>
    </xf>
    <xf numFmtId="0" fontId="25" fillId="24" borderId="79" xfId="0" applyFont="1" applyFill="1" applyBorder="1" applyAlignment="1">
      <alignment horizontal="center"/>
    </xf>
    <xf numFmtId="0" fontId="25" fillId="24" borderId="80" xfId="0" applyFont="1" applyFill="1" applyBorder="1" applyAlignment="1">
      <alignment horizontal="center"/>
    </xf>
    <xf numFmtId="0" fontId="25" fillId="24" borderId="81" xfId="0" applyFont="1" applyFill="1" applyBorder="1" applyAlignment="1">
      <alignment horizontal="center"/>
    </xf>
    <xf numFmtId="0" fontId="25" fillId="24" borderId="12" xfId="0" applyFont="1" applyFill="1" applyBorder="1" applyAlignment="1">
      <alignment horizontal="center"/>
    </xf>
    <xf numFmtId="0" fontId="25" fillId="24" borderId="80" xfId="0" quotePrefix="1" applyFont="1" applyFill="1" applyBorder="1" applyAlignment="1">
      <alignment horizontal="center"/>
    </xf>
    <xf numFmtId="0" fontId="28" fillId="24" borderId="47" xfId="0" applyFont="1" applyFill="1" applyBorder="1" applyAlignment="1">
      <alignment horizontal="center"/>
    </xf>
    <xf numFmtId="1" fontId="28" fillId="24" borderId="47" xfId="0" applyNumberFormat="1" applyFont="1" applyFill="1" applyBorder="1" applyAlignment="1">
      <alignment horizontal="center"/>
    </xf>
    <xf numFmtId="0" fontId="25" fillId="24" borderId="47" xfId="0" applyFont="1" applyFill="1" applyBorder="1" applyAlignment="1">
      <alignment horizontal="center"/>
    </xf>
    <xf numFmtId="2" fontId="25" fillId="24" borderId="11" xfId="0" quotePrefix="1" applyNumberFormat="1" applyFont="1" applyFill="1" applyBorder="1" applyAlignment="1">
      <alignment horizontal="center"/>
    </xf>
    <xf numFmtId="2" fontId="25" fillId="24" borderId="12" xfId="0" quotePrefix="1" applyNumberFormat="1" applyFont="1" applyFill="1" applyBorder="1" applyAlignment="1">
      <alignment horizontal="center"/>
    </xf>
    <xf numFmtId="16" fontId="25" fillId="25" borderId="63" xfId="0" applyNumberFormat="1" applyFont="1" applyFill="1" applyBorder="1" applyAlignment="1">
      <alignment horizontal="left"/>
    </xf>
    <xf numFmtId="16" fontId="25" fillId="0" borderId="20" xfId="0" applyNumberFormat="1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16" fontId="25" fillId="0" borderId="60" xfId="0" applyNumberFormat="1" applyFont="1" applyBorder="1" applyAlignment="1">
      <alignment vertical="center"/>
    </xf>
    <xf numFmtId="0" fontId="6" fillId="0" borderId="67" xfId="0" applyFont="1" applyBorder="1" applyAlignment="1">
      <alignment horizontal="center" vertical="center"/>
    </xf>
    <xf numFmtId="16" fontId="25" fillId="25" borderId="66" xfId="0" applyNumberFormat="1" applyFont="1" applyFill="1" applyBorder="1"/>
    <xf numFmtId="16" fontId="25" fillId="24" borderId="20" xfId="0" applyNumberFormat="1" applyFont="1" applyFill="1" applyBorder="1" applyAlignment="1">
      <alignment vertical="center"/>
    </xf>
    <xf numFmtId="0" fontId="6" fillId="24" borderId="12" xfId="0" applyFont="1" applyFill="1" applyBorder="1" applyAlignment="1">
      <alignment vertical="center"/>
    </xf>
    <xf numFmtId="16" fontId="25" fillId="24" borderId="36" xfId="0" applyNumberFormat="1" applyFont="1" applyFill="1" applyBorder="1" applyAlignment="1">
      <alignment vertical="center"/>
    </xf>
    <xf numFmtId="0" fontId="6" fillId="24" borderId="35" xfId="0" applyFont="1" applyFill="1" applyBorder="1" applyAlignment="1">
      <alignment vertical="center"/>
    </xf>
    <xf numFmtId="16" fontId="25" fillId="24" borderId="44" xfId="0" applyNumberFormat="1" applyFont="1" applyFill="1" applyBorder="1" applyAlignment="1">
      <alignment vertical="center"/>
    </xf>
    <xf numFmtId="0" fontId="6" fillId="24" borderId="82" xfId="0" applyFont="1" applyFill="1" applyBorder="1" applyAlignment="1">
      <alignment horizontal="center" vertical="center"/>
    </xf>
    <xf numFmtId="16" fontId="6" fillId="30" borderId="66" xfId="0" applyNumberFormat="1" applyFont="1" applyFill="1" applyBorder="1" applyAlignment="1">
      <alignment horizontal="left"/>
    </xf>
    <xf numFmtId="16" fontId="25" fillId="25" borderId="20" xfId="0" applyNumberFormat="1" applyFont="1" applyFill="1" applyBorder="1" applyAlignment="1">
      <alignment horizontal="left"/>
    </xf>
    <xf numFmtId="16" fontId="25" fillId="24" borderId="36" xfId="0" applyNumberFormat="1" applyFont="1" applyFill="1" applyBorder="1" applyAlignment="1">
      <alignment horizontal="center" vertical="center"/>
    </xf>
    <xf numFmtId="16" fontId="25" fillId="26" borderId="63" xfId="0" applyNumberFormat="1" applyFont="1" applyFill="1" applyBorder="1" applyAlignment="1">
      <alignment horizontal="left"/>
    </xf>
    <xf numFmtId="0" fontId="6" fillId="26" borderId="64" xfId="0" applyFont="1" applyFill="1" applyBorder="1" applyAlignment="1">
      <alignment horizontal="center" vertical="center"/>
    </xf>
    <xf numFmtId="16" fontId="25" fillId="24" borderId="20" xfId="0" applyNumberFormat="1" applyFont="1" applyFill="1" applyBorder="1" applyAlignment="1">
      <alignment horizontal="center" vertical="center"/>
    </xf>
    <xf numFmtId="0" fontId="25" fillId="24" borderId="0" xfId="0" applyFont="1" applyFill="1" applyAlignment="1">
      <alignment vertical="center" wrapText="1"/>
    </xf>
    <xf numFmtId="0" fontId="36" fillId="24" borderId="0" xfId="0" applyFont="1" applyFill="1" applyAlignment="1">
      <alignment horizontal="left" vertical="top" wrapText="1"/>
    </xf>
    <xf numFmtId="16" fontId="6" fillId="30" borderId="18" xfId="0" applyNumberFormat="1" applyFont="1" applyFill="1" applyBorder="1" applyAlignment="1">
      <alignment horizontal="left"/>
    </xf>
    <xf numFmtId="16" fontId="25" fillId="25" borderId="18" xfId="0" applyNumberFormat="1" applyFont="1" applyFill="1" applyBorder="1" applyAlignment="1">
      <alignment horizontal="left"/>
    </xf>
    <xf numFmtId="16" fontId="25" fillId="0" borderId="27" xfId="0" applyNumberFormat="1" applyFont="1" applyBorder="1" applyAlignment="1">
      <alignment vertical="center"/>
    </xf>
    <xf numFmtId="16" fontId="25" fillId="0" borderId="49" xfId="0" applyNumberFormat="1" applyFont="1" applyBorder="1" applyAlignment="1">
      <alignment vertical="center"/>
    </xf>
    <xf numFmtId="16" fontId="25" fillId="25" borderId="39" xfId="0" applyNumberFormat="1" applyFont="1" applyFill="1" applyBorder="1"/>
    <xf numFmtId="16" fontId="25" fillId="24" borderId="27" xfId="0" applyNumberFormat="1" applyFont="1" applyFill="1" applyBorder="1" applyAlignment="1">
      <alignment vertical="center"/>
    </xf>
    <xf numFmtId="0" fontId="6" fillId="24" borderId="76" xfId="0" applyFont="1" applyFill="1" applyBorder="1" applyAlignment="1">
      <alignment vertical="center"/>
    </xf>
    <xf numFmtId="16" fontId="25" fillId="24" borderId="14" xfId="0" applyNumberFormat="1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16" fontId="25" fillId="24" borderId="58" xfId="0" applyNumberFormat="1" applyFont="1" applyFill="1" applyBorder="1" applyAlignment="1">
      <alignment vertical="center"/>
    </xf>
    <xf numFmtId="0" fontId="6" fillId="24" borderId="77" xfId="0" applyFont="1" applyFill="1" applyBorder="1" applyAlignment="1">
      <alignment horizontal="center" vertical="center"/>
    </xf>
    <xf numFmtId="16" fontId="6" fillId="30" borderId="39" xfId="0" applyNumberFormat="1" applyFont="1" applyFill="1" applyBorder="1" applyAlignment="1">
      <alignment horizontal="left"/>
    </xf>
    <xf numFmtId="16" fontId="25" fillId="25" borderId="27" xfId="0" applyNumberFormat="1" applyFont="1" applyFill="1" applyBorder="1" applyAlignment="1">
      <alignment horizontal="left"/>
    </xf>
    <xf numFmtId="16" fontId="25" fillId="24" borderId="14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wrapText="1"/>
    </xf>
    <xf numFmtId="16" fontId="25" fillId="26" borderId="18" xfId="0" applyNumberFormat="1" applyFont="1" applyFill="1" applyBorder="1" applyAlignment="1">
      <alignment horizontal="left"/>
    </xf>
    <xf numFmtId="16" fontId="25" fillId="24" borderId="27" xfId="0" applyNumberFormat="1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top" wrapText="1"/>
    </xf>
    <xf numFmtId="0" fontId="25" fillId="0" borderId="13" xfId="0" applyFont="1" applyBorder="1" applyAlignment="1">
      <alignment vertical="top" wrapText="1"/>
    </xf>
    <xf numFmtId="0" fontId="25" fillId="0" borderId="77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center" wrapText="1"/>
    </xf>
    <xf numFmtId="0" fontId="38" fillId="24" borderId="0" xfId="37" applyNumberFormat="1" applyFont="1" applyFill="1" applyBorder="1" applyAlignment="1">
      <alignment horizontal="center" wrapText="1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42" fillId="24" borderId="0" xfId="37" applyFont="1" applyFill="1" applyAlignment="1">
      <alignment horizontal="center" vertical="center" wrapText="1"/>
    </xf>
    <xf numFmtId="0" fontId="39" fillId="24" borderId="0" xfId="37" applyNumberFormat="1" applyFont="1" applyFill="1" applyBorder="1" applyAlignment="1">
      <alignment horizontal="center" wrapText="1"/>
    </xf>
    <xf numFmtId="0" fontId="40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50" fillId="24" borderId="13" xfId="39" applyNumberFormat="1" applyFont="1" applyFill="1" applyBorder="1" applyAlignment="1">
      <alignment horizontal="center" vertical="center" wrapText="1"/>
    </xf>
    <xf numFmtId="0" fontId="37" fillId="24" borderId="0" xfId="37" applyNumberFormat="1" applyFont="1" applyFill="1" applyBorder="1" applyAlignment="1" applyProtection="1">
      <alignment horizontal="left" wrapText="1"/>
    </xf>
    <xf numFmtId="0" fontId="37" fillId="24" borderId="28" xfId="37" applyNumberFormat="1" applyFont="1" applyFill="1" applyBorder="1" applyAlignment="1" applyProtection="1">
      <alignment horizontal="left" wrapText="1"/>
    </xf>
    <xf numFmtId="0" fontId="36" fillId="24" borderId="0" xfId="37" applyNumberFormat="1" applyFont="1" applyFill="1" applyBorder="1" applyAlignment="1" applyProtection="1">
      <alignment horizontal="left" vertical="top"/>
    </xf>
    <xf numFmtId="0" fontId="43" fillId="24" borderId="0" xfId="39" applyNumberFormat="1" applyFont="1" applyFill="1" applyBorder="1" applyAlignment="1">
      <alignment horizontal="left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36" fillId="24" borderId="0" xfId="37" applyNumberFormat="1" applyFont="1" applyFill="1" applyBorder="1" applyAlignment="1" applyProtection="1">
      <alignment horizontal="left" vertical="top" wrapText="1"/>
    </xf>
    <xf numFmtId="0" fontId="36" fillId="24" borderId="0" xfId="0" applyFont="1" applyFill="1" applyAlignment="1">
      <alignment horizontal="left" vertical="top" wrapText="1"/>
    </xf>
    <xf numFmtId="0" fontId="36" fillId="24" borderId="0" xfId="39" applyNumberFormat="1" applyFont="1" applyFill="1" applyBorder="1" applyAlignment="1" applyProtection="1">
      <alignment horizontal="left" vertical="top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46" xfId="0" quotePrefix="1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6" fillId="24" borderId="66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164" fontId="29" fillId="24" borderId="44" xfId="0" applyNumberFormat="1" applyFont="1" applyFill="1" applyBorder="1" applyAlignment="1">
      <alignment horizontal="center" vertical="center" textRotation="90" wrapText="1"/>
    </xf>
    <xf numFmtId="164" fontId="29" fillId="24" borderId="60" xfId="0" applyNumberFormat="1" applyFont="1" applyFill="1" applyBorder="1" applyAlignment="1">
      <alignment horizontal="center" vertical="center" textRotation="90" wrapText="1"/>
    </xf>
    <xf numFmtId="164" fontId="29" fillId="24" borderId="75" xfId="0" applyNumberFormat="1" applyFont="1" applyFill="1" applyBorder="1" applyAlignment="1">
      <alignment horizontal="center" vertical="center" textRotation="90" wrapText="1"/>
    </xf>
    <xf numFmtId="0" fontId="29" fillId="24" borderId="58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58" xfId="0" applyFont="1" applyFill="1" applyBorder="1" applyAlignment="1">
      <alignment horizontal="center" vertical="center" textRotation="90" wrapText="1"/>
    </xf>
    <xf numFmtId="0" fontId="29" fillId="24" borderId="49" xfId="0" applyFont="1" applyFill="1" applyBorder="1" applyAlignment="1">
      <alignment horizontal="center" vertical="center" textRotation="90" wrapText="1"/>
    </xf>
    <xf numFmtId="0" fontId="6" fillId="30" borderId="39" xfId="0" applyFont="1" applyFill="1" applyBorder="1" applyAlignment="1">
      <alignment horizontal="center"/>
    </xf>
    <xf numFmtId="0" fontId="6" fillId="30" borderId="45" xfId="0" applyFont="1" applyFill="1" applyBorder="1" applyAlignment="1">
      <alignment horizontal="center"/>
    </xf>
    <xf numFmtId="0" fontId="6" fillId="30" borderId="38" xfId="0" applyFont="1" applyFill="1" applyBorder="1" applyAlignment="1">
      <alignment horizontal="center"/>
    </xf>
    <xf numFmtId="0" fontId="6" fillId="24" borderId="66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37" xfId="0" applyFont="1" applyFill="1" applyBorder="1" applyAlignment="1">
      <alignment horizontal="center" vertical="center" wrapText="1"/>
    </xf>
    <xf numFmtId="0" fontId="29" fillId="24" borderId="29" xfId="0" applyFont="1" applyFill="1" applyBorder="1" applyAlignment="1">
      <alignment horizontal="center" vertical="center" wrapText="1"/>
    </xf>
    <xf numFmtId="0" fontId="29" fillId="24" borderId="34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59" xfId="0" applyFont="1" applyFill="1" applyBorder="1" applyAlignment="1">
      <alignment horizontal="center" vertical="center" wrapText="1"/>
    </xf>
    <xf numFmtId="0" fontId="29" fillId="24" borderId="78" xfId="0" applyFont="1" applyFill="1" applyBorder="1" applyAlignment="1">
      <alignment horizontal="center" vertical="center" wrapText="1"/>
    </xf>
    <xf numFmtId="0" fontId="29" fillId="24" borderId="65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71" xfId="0" applyFont="1" applyFill="1" applyBorder="1" applyAlignment="1">
      <alignment horizontal="center" vertical="center" wrapText="1"/>
    </xf>
    <xf numFmtId="0" fontId="29" fillId="24" borderId="68" xfId="0" applyFont="1" applyFill="1" applyBorder="1" applyAlignment="1">
      <alignment horizontal="center" vertical="center" textRotation="90" wrapText="1"/>
    </xf>
    <xf numFmtId="0" fontId="29" fillId="24" borderId="67" xfId="0" applyFont="1" applyFill="1" applyBorder="1" applyAlignment="1">
      <alignment horizontal="center" vertical="center" textRotation="90" wrapText="1"/>
    </xf>
    <xf numFmtId="0" fontId="29" fillId="24" borderId="48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5" fillId="24" borderId="66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25" fillId="24" borderId="39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left" vertical="center" wrapText="1"/>
    </xf>
    <xf numFmtId="0" fontId="25" fillId="24" borderId="45" xfId="0" applyFont="1" applyFill="1" applyBorder="1" applyAlignment="1">
      <alignment horizontal="left" vertical="center" wrapText="1"/>
    </xf>
    <xf numFmtId="0" fontId="25" fillId="24" borderId="46" xfId="0" applyFont="1" applyFill="1" applyBorder="1" applyAlignment="1">
      <alignment horizontal="left" vertical="center" wrapText="1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6" fillId="24" borderId="41" xfId="0" applyFont="1" applyFill="1" applyBorder="1" applyAlignment="1">
      <alignment horizontal="center" vertical="center" wrapText="1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7" xfId="0" applyFont="1" applyFill="1" applyBorder="1" applyAlignment="1">
      <alignment horizontal="center" vertical="center" wrapText="1"/>
    </xf>
    <xf numFmtId="0" fontId="25" fillId="24" borderId="3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 wrapText="1"/>
    </xf>
    <xf numFmtId="0" fontId="6" fillId="24" borderId="0" xfId="0" applyFont="1" applyFill="1" applyAlignment="1">
      <alignment horizontal="left" wrapText="1"/>
    </xf>
    <xf numFmtId="0" fontId="29" fillId="24" borderId="0" xfId="39" applyNumberFormat="1" applyFont="1" applyFill="1" applyBorder="1" applyAlignment="1">
      <alignment horizontal="left"/>
    </xf>
    <xf numFmtId="0" fontId="35" fillId="24" borderId="0" xfId="39" applyNumberFormat="1" applyFont="1" applyFill="1" applyBorder="1" applyAlignment="1">
      <alignment horizontal="left"/>
    </xf>
    <xf numFmtId="0" fontId="5" fillId="28" borderId="66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Font="1" applyFill="1" applyBorder="1" applyAlignment="1">
      <alignment horizontal="center" vertical="center"/>
    </xf>
    <xf numFmtId="0" fontId="6" fillId="28" borderId="46" xfId="0" quotePrefix="1" applyFont="1" applyFill="1" applyBorder="1" applyAlignment="1">
      <alignment horizontal="center" vertical="center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38" xfId="38" applyFont="1" applyFill="1" applyBorder="1" applyAlignment="1">
      <alignment horizontal="center"/>
    </xf>
    <xf numFmtId="0" fontId="25" fillId="24" borderId="0" xfId="0" applyFont="1" applyFill="1" applyAlignment="1">
      <alignment horizontal="left" wrapText="1"/>
    </xf>
    <xf numFmtId="0" fontId="32" fillId="24" borderId="0" xfId="0" applyFont="1" applyFill="1" applyAlignment="1">
      <alignment horizontal="left" vertical="top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67" xfId="0" quotePrefix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8" fillId="25" borderId="27" xfId="0" quotePrefix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67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4" borderId="73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0" fontId="6" fillId="24" borderId="70" xfId="0" quotePrefix="1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7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5" fillId="30" borderId="22" xfId="0" applyFont="1" applyFill="1" applyBorder="1" applyAlignment="1">
      <alignment horizontal="center"/>
    </xf>
    <xf numFmtId="0" fontId="5" fillId="30" borderId="71" xfId="0" applyFont="1" applyFill="1" applyBorder="1" applyAlignment="1">
      <alignment horizontal="center"/>
    </xf>
    <xf numFmtId="0" fontId="29" fillId="24" borderId="23" xfId="0" applyFont="1" applyFill="1" applyBorder="1" applyAlignment="1">
      <alignment horizontal="center" vertical="center" wrapText="1"/>
    </xf>
    <xf numFmtId="0" fontId="6" fillId="24" borderId="70" xfId="0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5" fillId="30" borderId="39" xfId="0" applyFont="1" applyFill="1" applyBorder="1" applyAlignment="1">
      <alignment horizontal="center"/>
    </xf>
    <xf numFmtId="0" fontId="5" fillId="30" borderId="50" xfId="0" applyFont="1" applyFill="1" applyBorder="1" applyAlignment="1">
      <alignment horizontal="center"/>
    </xf>
    <xf numFmtId="0" fontId="5" fillId="30" borderId="45" xfId="0" applyFont="1" applyFill="1" applyBorder="1" applyAlignment="1">
      <alignment horizontal="center"/>
    </xf>
    <xf numFmtId="0" fontId="5" fillId="30" borderId="38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0" fontId="6" fillId="24" borderId="0" xfId="0" quotePrefix="1" applyFont="1" applyFill="1" applyAlignment="1">
      <alignment horizontal="center" vertical="center"/>
    </xf>
    <xf numFmtId="0" fontId="6" fillId="24" borderId="22" xfId="0" quotePrefix="1" applyFont="1" applyFill="1" applyBorder="1" applyAlignment="1">
      <alignment horizontal="center" vertical="center"/>
    </xf>
    <xf numFmtId="0" fontId="25" fillId="0" borderId="55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0" xfId="0" applyFont="1" applyFill="1" applyAlignment="1">
      <alignment horizontal="center" wrapText="1"/>
    </xf>
    <xf numFmtId="0" fontId="63" fillId="0" borderId="55" xfId="0" applyFont="1" applyBorder="1" applyAlignment="1">
      <alignment horizontal="center" vertical="center" wrapText="1"/>
    </xf>
    <xf numFmtId="0" fontId="63" fillId="0" borderId="49" xfId="0" applyFont="1" applyBorder="1" applyAlignment="1">
      <alignment horizontal="center" vertical="center" wrapText="1"/>
    </xf>
    <xf numFmtId="0" fontId="63" fillId="0" borderId="58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  <xf numFmtId="0" fontId="25" fillId="0" borderId="61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5" fillId="30" borderId="24" xfId="0" applyFont="1" applyFill="1" applyBorder="1" applyAlignment="1">
      <alignment horizontal="center"/>
    </xf>
    <xf numFmtId="0" fontId="6" fillId="25" borderId="32" xfId="0" applyFont="1" applyFill="1" applyBorder="1" applyAlignment="1">
      <alignment horizontal="left"/>
    </xf>
    <xf numFmtId="0" fontId="5" fillId="30" borderId="46" xfId="0" applyFont="1" applyFill="1" applyBorder="1" applyAlignment="1">
      <alignment horizontal="center"/>
    </xf>
    <xf numFmtId="0" fontId="6" fillId="25" borderId="39" xfId="0" applyFont="1" applyFill="1" applyBorder="1" applyAlignment="1">
      <alignment horizontal="left"/>
    </xf>
    <xf numFmtId="0" fontId="29" fillId="24" borderId="55" xfId="0" applyFont="1" applyFill="1" applyBorder="1" applyAlignment="1">
      <alignment horizontal="center" vertical="center" textRotation="90" wrapText="1"/>
    </xf>
    <xf numFmtId="0" fontId="32" fillId="24" borderId="22" xfId="0" applyFont="1" applyFill="1" applyBorder="1" applyAlignment="1">
      <alignment horizontal="left" vertical="top" wrapText="1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6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_552100_АиАХ_дн" xfId="38"/>
    <cellStyle name="Обычный_ИВТ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40</xdr:row>
      <xdr:rowOff>9525</xdr:rowOff>
    </xdr:from>
    <xdr:to>
      <xdr:col>8</xdr:col>
      <xdr:colOff>1731</xdr:colOff>
      <xdr:row>41</xdr:row>
      <xdr:rowOff>1984</xdr:rowOff>
    </xdr:to>
    <xdr:pic>
      <xdr:nvPicPr>
        <xdr:cNvPr id="619395" name="Рисунок 955">
          <a:extLst>
            <a:ext uri="{FF2B5EF4-FFF2-40B4-BE49-F238E27FC236}">
              <a16:creationId xmlns:a16="http://schemas.microsoft.com/office/drawing/2014/main" xmlns="" id="{00000000-0008-0000-0000-000083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648450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50</xdr:col>
      <xdr:colOff>165100</xdr:colOff>
      <xdr:row>23</xdr:row>
      <xdr:rowOff>183696</xdr:rowOff>
    </xdr:from>
    <xdr:to>
      <xdr:col>59</xdr:col>
      <xdr:colOff>217244</xdr:colOff>
      <xdr:row>26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14</xdr:col>
      <xdr:colOff>150201</xdr:colOff>
      <xdr:row>13</xdr:row>
      <xdr:rowOff>76200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0" y="1381125"/>
          <a:ext cx="2579076" cy="159067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____________Элеманова Р.Ш.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Elemanova R. S.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"___"________2023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48</xdr:col>
      <xdr:colOff>114300</xdr:colOff>
      <xdr:row>3</xdr:row>
      <xdr:rowOff>9525</xdr:rowOff>
    </xdr:from>
    <xdr:to>
      <xdr:col>59</xdr:col>
      <xdr:colOff>235317</xdr:colOff>
      <xdr:row>5</xdr:row>
      <xdr:rowOff>120039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01075" y="1352550"/>
          <a:ext cx="2635617" cy="615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2023-24-окуу жылынан баштап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наборов</a:t>
          </a:r>
          <a:r>
            <a:rPr lang="ru-RU" sz="9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с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2023-24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sets from 202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3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43C92242-65E6-4D72-8C4D-4EB484A27EDA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2179D1FA-D45D-49AD-9DBE-708C3014BD44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B4D4951E-7F51-4A24-882C-310962B4831D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1827DD48-DA59-45B1-9D79-EED426C6DDDF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232AD45E-1BFB-431F-B575-42375827E0DC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F0D21FF0-097F-41C5-84C3-BAE9F967DB61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484909" y="34636"/>
          <a:ext cx="5823857" cy="115055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CD4D7924-A065-4919-9FF3-33B57863920C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508626F7-D3E1-42E1-96D8-D4A9A51FA28C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6BC2D2B4-661F-42B6-94DD-C1692CCBB114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F918EEED-B0D1-4F83-AC5D-D0CE0CC855EE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2019E202-A29F-4391-9EB7-3E209A669798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3A6422B1-D1C0-4323-9A62-954D28DB427D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767838D1-FC61-4A34-B24C-7DB41663C8C9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78598877-384E-4CF7-A0E5-9F770EA0B9CC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E86CD2BC-99A9-43AD-A02F-9411E52795FA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9064EC59-0810-41BB-AE72-50FFEBF1489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37FB10B9-6F9E-4CE0-ADAC-9AA314AB1912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CB6DA10E-D361-44F5-8344-95D18931C2F9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CE72D057-5F7A-4718-9CF7-E36BC1C4F741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51DA0257-9DBD-4EA4-93D4-A4DE5546EACD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BB573694-4345-4CA1-9D25-29D3C1B8223D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5AB11E64-6174-4A18-9184-65058A7D24EB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4005D898-D825-48D6-B361-78DCCA8A5D45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39E3BA8-E9AE-447C-AB42-E34DFE9F8F97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5F754F44-4B83-4584-96EB-6825D4181934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4B5A7FC7-474E-4446-9408-92F512DA72B1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A08E7074-6072-4EB0-8B8C-5EA72FEF1F2A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1"/>
  <sheetViews>
    <sheetView tabSelected="1" view="pageBreakPreview" zoomScale="120" zoomScaleNormal="100" zoomScaleSheetLayoutView="120" workbookViewId="0">
      <selection activeCell="Z16" sqref="Z16:BH17"/>
    </sheetView>
  </sheetViews>
  <sheetFormatPr defaultRowHeight="12.75" x14ac:dyDescent="0.2"/>
  <cols>
    <col min="1" max="1" width="3" style="173" customWidth="1"/>
    <col min="2" max="22" width="2.5703125" style="173" customWidth="1"/>
    <col min="23" max="23" width="2.7109375" style="173" customWidth="1"/>
    <col min="24" max="24" width="2.5703125" style="173" customWidth="1"/>
    <col min="25" max="25" width="3.140625" style="173" customWidth="1"/>
    <col min="26" max="31" width="2.5703125" style="173" customWidth="1"/>
    <col min="32" max="32" width="3" style="173" customWidth="1"/>
    <col min="33" max="33" width="2.5703125" style="173" customWidth="1"/>
    <col min="34" max="35" width="3.140625" style="173" customWidth="1"/>
    <col min="36" max="38" width="2.5703125" style="173" customWidth="1"/>
    <col min="39" max="39" width="2.42578125" style="173" customWidth="1"/>
    <col min="40" max="42" width="2.5703125" style="173" customWidth="1"/>
    <col min="43" max="43" width="3.28515625" style="173" customWidth="1"/>
    <col min="44" max="44" width="2.7109375" style="173" customWidth="1"/>
    <col min="45" max="49" width="2.5703125" style="173" customWidth="1"/>
    <col min="50" max="50" width="2.85546875" style="173" customWidth="1"/>
    <col min="51" max="53" width="2.5703125" style="173" customWidth="1"/>
    <col min="54" max="54" width="4" style="173" customWidth="1"/>
    <col min="55" max="55" width="5.140625" style="173" customWidth="1"/>
    <col min="56" max="56" width="3.7109375" style="173" customWidth="1"/>
    <col min="57" max="57" width="3.140625" style="173" customWidth="1"/>
    <col min="58" max="58" width="4.42578125" style="173" customWidth="1"/>
    <col min="59" max="59" width="4.140625" style="173" customWidth="1"/>
    <col min="60" max="60" width="3.7109375" style="173" customWidth="1"/>
    <col min="61" max="16384" width="9.140625" style="173"/>
  </cols>
  <sheetData>
    <row r="1" spans="1:62" s="99" customFormat="1" ht="33" customHeight="1" x14ac:dyDescent="0.2">
      <c r="A1" s="411" t="s">
        <v>49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1"/>
      <c r="AL1" s="411"/>
      <c r="AM1" s="411"/>
      <c r="AN1" s="411"/>
      <c r="AO1" s="411"/>
      <c r="AP1" s="411"/>
      <c r="AQ1" s="411"/>
      <c r="AR1" s="411"/>
      <c r="AS1" s="411"/>
      <c r="AT1" s="411"/>
      <c r="AU1" s="411"/>
      <c r="AV1" s="411"/>
      <c r="AW1" s="411"/>
      <c r="AX1" s="411"/>
      <c r="AY1" s="411"/>
      <c r="AZ1" s="411"/>
      <c r="BA1" s="411"/>
      <c r="BB1" s="411"/>
      <c r="BC1" s="411"/>
      <c r="BD1" s="411"/>
      <c r="BE1" s="411"/>
      <c r="BF1" s="411"/>
      <c r="BG1" s="411"/>
      <c r="BH1" s="411"/>
      <c r="BI1" s="160"/>
    </row>
    <row r="2" spans="1:62" s="99" customFormat="1" ht="35.25" customHeight="1" x14ac:dyDescent="0.25">
      <c r="A2" s="418" t="s">
        <v>50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  <c r="AU2" s="418"/>
      <c r="AV2" s="418"/>
      <c r="AW2" s="418"/>
      <c r="AX2" s="418"/>
      <c r="AY2" s="418"/>
      <c r="AZ2" s="418"/>
      <c r="BA2" s="418"/>
      <c r="BB2" s="418"/>
      <c r="BC2" s="418"/>
      <c r="BD2" s="418"/>
      <c r="BE2" s="418"/>
      <c r="BF2" s="418"/>
      <c r="BG2" s="418"/>
      <c r="BH2" s="418"/>
      <c r="BI2" s="161"/>
    </row>
    <row r="3" spans="1:62" s="99" customFormat="1" ht="37.5" customHeight="1" x14ac:dyDescent="0.2">
      <c r="A3" s="419" t="s">
        <v>51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  <c r="AS3" s="419"/>
      <c r="AT3" s="419"/>
      <c r="AU3" s="419"/>
      <c r="AV3" s="419"/>
      <c r="AW3" s="419"/>
      <c r="AX3" s="419"/>
      <c r="AY3" s="419"/>
      <c r="AZ3" s="419"/>
      <c r="BA3" s="419"/>
      <c r="BB3" s="419"/>
      <c r="BC3" s="419"/>
      <c r="BD3" s="419"/>
      <c r="BE3" s="419"/>
      <c r="BF3" s="419"/>
      <c r="BG3" s="419"/>
      <c r="BH3" s="419"/>
    </row>
    <row r="4" spans="1:62" s="99" customFormat="1" ht="25.5" customHeight="1" x14ac:dyDescent="0.2">
      <c r="A4" s="417" t="s">
        <v>146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7"/>
      <c r="AG4" s="417"/>
      <c r="AH4" s="417"/>
      <c r="AI4" s="417"/>
      <c r="AJ4" s="417"/>
      <c r="AK4" s="417"/>
      <c r="AL4" s="417"/>
      <c r="AM4" s="417"/>
      <c r="AN4" s="417"/>
      <c r="AO4" s="417"/>
      <c r="AP4" s="417"/>
      <c r="AQ4" s="417"/>
      <c r="AR4" s="417"/>
      <c r="AS4" s="417"/>
      <c r="AT4" s="417"/>
      <c r="AU4" s="417"/>
      <c r="AV4" s="417"/>
      <c r="AW4" s="417"/>
      <c r="AX4" s="417"/>
      <c r="AY4" s="417"/>
      <c r="AZ4" s="417"/>
      <c r="BA4" s="417"/>
      <c r="BB4" s="417"/>
      <c r="BC4" s="417"/>
      <c r="BD4" s="417"/>
      <c r="BE4" s="417"/>
      <c r="BF4" s="417"/>
      <c r="BG4" s="417"/>
      <c r="BH4" s="417"/>
      <c r="BI4" s="110"/>
    </row>
    <row r="5" spans="1:62" s="99" customFormat="1" ht="14.25" customHeight="1" x14ac:dyDescent="0.2">
      <c r="A5" s="162"/>
      <c r="B5" s="162"/>
      <c r="C5" s="163"/>
      <c r="D5" s="162"/>
      <c r="E5" s="162"/>
      <c r="F5" s="162"/>
      <c r="G5" s="164"/>
      <c r="H5" s="165"/>
      <c r="I5" s="165"/>
      <c r="J5" s="165"/>
      <c r="K5" s="165"/>
      <c r="L5" s="165"/>
      <c r="M5" s="166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5"/>
      <c r="AS5" s="110"/>
      <c r="AT5" s="110"/>
      <c r="AU5" s="110"/>
      <c r="AV5" s="168"/>
      <c r="AW5" s="168"/>
      <c r="AX5" s="168"/>
      <c r="AY5" s="162"/>
      <c r="AZ5" s="162"/>
      <c r="BA5" s="162"/>
      <c r="BB5" s="169"/>
      <c r="BC5" s="169"/>
      <c r="BD5" s="169"/>
      <c r="BE5" s="169"/>
      <c r="BF5" s="169"/>
      <c r="BG5" s="169"/>
      <c r="BH5" s="169"/>
      <c r="BI5" s="110"/>
    </row>
    <row r="6" spans="1:62" s="99" customFormat="1" ht="16.5" customHeight="1" x14ac:dyDescent="0.2">
      <c r="A6" s="416"/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25" t="s">
        <v>205</v>
      </c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  <c r="AP6" s="425"/>
      <c r="AQ6" s="425"/>
      <c r="AR6" s="425"/>
      <c r="AS6" s="425"/>
      <c r="AT6" s="425"/>
      <c r="AU6" s="425"/>
      <c r="AV6" s="425"/>
      <c r="AW6" s="425"/>
      <c r="AX6" s="425"/>
      <c r="AY6" s="425"/>
      <c r="BJ6" s="110"/>
    </row>
    <row r="7" spans="1:62" s="99" customFormat="1" ht="16.5" customHeight="1" x14ac:dyDescent="0.2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 t="s">
        <v>168</v>
      </c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6"/>
      <c r="AR7" s="426"/>
      <c r="AS7" s="426"/>
      <c r="AT7" s="426"/>
      <c r="AU7" s="426"/>
      <c r="AV7" s="426"/>
      <c r="AW7" s="426"/>
      <c r="AX7" s="426"/>
      <c r="AY7" s="426"/>
      <c r="BJ7" s="110"/>
    </row>
    <row r="8" spans="1:62" s="99" customFormat="1" ht="16.5" customHeight="1" x14ac:dyDescent="0.2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170"/>
      <c r="N8" s="98"/>
      <c r="O8" s="97"/>
      <c r="P8" s="170"/>
      <c r="Q8" s="170"/>
      <c r="R8" s="170"/>
      <c r="S8" s="170"/>
      <c r="T8" s="170"/>
      <c r="U8" s="170"/>
      <c r="V8" s="170"/>
      <c r="W8" s="171"/>
      <c r="X8" s="170"/>
      <c r="Y8" s="170"/>
      <c r="Z8" s="427" t="s">
        <v>206</v>
      </c>
      <c r="AA8" s="427"/>
      <c r="AB8" s="427"/>
      <c r="AC8" s="427"/>
      <c r="AD8" s="427"/>
      <c r="AE8" s="427"/>
      <c r="AF8" s="427"/>
      <c r="AG8" s="427"/>
      <c r="AH8" s="427"/>
      <c r="AI8" s="427"/>
      <c r="AJ8" s="427"/>
      <c r="AK8" s="427"/>
      <c r="AL8" s="427"/>
      <c r="AM8" s="427"/>
      <c r="AN8" s="427"/>
      <c r="AO8" s="427"/>
      <c r="AP8" s="427"/>
      <c r="AQ8" s="427"/>
      <c r="AR8" s="427"/>
      <c r="AS8" s="427"/>
      <c r="AT8" s="427"/>
      <c r="AU8" s="427"/>
      <c r="AV8" s="427"/>
      <c r="AW8" s="427"/>
      <c r="AX8" s="427"/>
      <c r="AY8" s="427"/>
      <c r="AZ8" s="427"/>
      <c r="BA8" s="427"/>
      <c r="BB8" s="427"/>
      <c r="BC8" s="427"/>
      <c r="BD8" s="427"/>
      <c r="BE8" s="427"/>
      <c r="BF8" s="427"/>
      <c r="BG8" s="427"/>
      <c r="BH8" s="427"/>
      <c r="BJ8" s="110"/>
    </row>
    <row r="9" spans="1:62" s="99" customFormat="1" ht="16.5" customHeight="1" x14ac:dyDescent="0.2">
      <c r="A9" s="96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170"/>
      <c r="N9" s="98"/>
      <c r="O9" s="97"/>
      <c r="P9" s="170"/>
      <c r="Q9" s="170"/>
      <c r="R9" s="170"/>
      <c r="S9" s="170"/>
      <c r="T9" s="170"/>
      <c r="U9" s="170"/>
      <c r="V9" s="170"/>
      <c r="W9" s="171"/>
      <c r="X9" s="170"/>
      <c r="Y9" s="170"/>
      <c r="Z9" s="438" t="s">
        <v>207</v>
      </c>
      <c r="AA9" s="438"/>
      <c r="AB9" s="438"/>
      <c r="AC9" s="438"/>
      <c r="AD9" s="438"/>
      <c r="AE9" s="438"/>
      <c r="AF9" s="438"/>
      <c r="AG9" s="438"/>
      <c r="AH9" s="438"/>
      <c r="AI9" s="438"/>
      <c r="AJ9" s="438"/>
      <c r="AK9" s="438"/>
      <c r="AL9" s="438"/>
      <c r="AM9" s="438"/>
      <c r="AN9" s="438"/>
      <c r="AO9" s="438"/>
      <c r="AP9" s="438"/>
      <c r="AQ9" s="438"/>
      <c r="AR9" s="438"/>
      <c r="AS9" s="438"/>
      <c r="AT9" s="438"/>
      <c r="AU9" s="438"/>
      <c r="AV9" s="438"/>
      <c r="AW9" s="438"/>
      <c r="AX9" s="438"/>
      <c r="AY9" s="438"/>
      <c r="AZ9" s="438"/>
      <c r="BA9" s="438"/>
      <c r="BB9" s="438"/>
      <c r="BC9" s="438"/>
      <c r="BD9" s="438"/>
      <c r="BE9" s="438"/>
      <c r="BF9" s="438"/>
      <c r="BG9" s="438"/>
      <c r="BH9" s="438"/>
      <c r="BJ9" s="110"/>
    </row>
    <row r="10" spans="1:62" s="99" customFormat="1" ht="16.5" customHeight="1" x14ac:dyDescent="0.2">
      <c r="A10" s="415" t="s">
        <v>145</v>
      </c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8"/>
      <c r="AK10" s="438"/>
      <c r="AL10" s="438"/>
      <c r="AM10" s="438"/>
      <c r="AN10" s="438"/>
      <c r="AO10" s="438"/>
      <c r="AP10" s="438"/>
      <c r="AQ10" s="438"/>
      <c r="AR10" s="438"/>
      <c r="AS10" s="438"/>
      <c r="AT10" s="438"/>
      <c r="AU10" s="438"/>
      <c r="AV10" s="438"/>
      <c r="AW10" s="438"/>
      <c r="AX10" s="438"/>
      <c r="AY10" s="438"/>
      <c r="AZ10" s="438"/>
      <c r="BA10" s="438"/>
      <c r="BB10" s="438"/>
      <c r="BC10" s="438"/>
      <c r="BD10" s="438"/>
      <c r="BE10" s="438"/>
      <c r="BF10" s="438"/>
      <c r="BG10" s="438"/>
      <c r="BH10" s="438"/>
      <c r="BJ10" s="172"/>
    </row>
    <row r="11" spans="1:62" s="99" customFormat="1" ht="16.5" customHeight="1" x14ac:dyDescent="0.2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438" t="s">
        <v>208</v>
      </c>
      <c r="AA11" s="438"/>
      <c r="AB11" s="438"/>
      <c r="AC11" s="438"/>
      <c r="AD11" s="438"/>
      <c r="AE11" s="438"/>
      <c r="AF11" s="438"/>
      <c r="AG11" s="438"/>
      <c r="AH11" s="438"/>
      <c r="AI11" s="438"/>
      <c r="AJ11" s="438"/>
      <c r="AK11" s="438"/>
      <c r="AL11" s="438"/>
      <c r="AM11" s="438"/>
      <c r="AN11" s="438"/>
      <c r="AO11" s="438"/>
      <c r="AP11" s="438"/>
      <c r="AQ11" s="438"/>
      <c r="AR11" s="438"/>
      <c r="AS11" s="438"/>
      <c r="AT11" s="438"/>
      <c r="AU11" s="438"/>
      <c r="AV11" s="438"/>
      <c r="AW11" s="438"/>
      <c r="AX11" s="438"/>
      <c r="AY11" s="438"/>
      <c r="AZ11" s="438"/>
      <c r="BA11" s="438"/>
      <c r="BB11" s="438"/>
      <c r="BC11" s="438"/>
      <c r="BD11" s="438"/>
      <c r="BE11" s="438"/>
      <c r="BF11" s="438"/>
      <c r="BG11" s="438"/>
      <c r="BH11" s="438"/>
      <c r="BJ11" s="172"/>
    </row>
    <row r="12" spans="1:62" s="99" customFormat="1" ht="16.5" customHeight="1" x14ac:dyDescent="0.2">
      <c r="A12" s="270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438" t="s">
        <v>209</v>
      </c>
      <c r="AA12" s="438"/>
      <c r="AB12" s="438"/>
      <c r="AC12" s="438"/>
      <c r="AD12" s="438"/>
      <c r="AE12" s="438"/>
      <c r="AF12" s="438"/>
      <c r="AG12" s="438"/>
      <c r="AH12" s="438"/>
      <c r="AI12" s="438"/>
      <c r="AJ12" s="438"/>
      <c r="AK12" s="438"/>
      <c r="AL12" s="438"/>
      <c r="AM12" s="438"/>
      <c r="AN12" s="438"/>
      <c r="AO12" s="438"/>
      <c r="AP12" s="438"/>
      <c r="AQ12" s="438"/>
      <c r="AR12" s="438"/>
      <c r="AS12" s="438"/>
      <c r="AT12" s="438"/>
      <c r="AU12" s="438"/>
      <c r="AV12" s="438"/>
      <c r="AW12" s="438"/>
      <c r="AX12" s="438"/>
      <c r="AY12" s="438"/>
      <c r="AZ12" s="438"/>
      <c r="BA12" s="438"/>
      <c r="BB12" s="438"/>
      <c r="BC12" s="438"/>
      <c r="BD12" s="438"/>
      <c r="BE12" s="438"/>
      <c r="BF12" s="438"/>
      <c r="BG12" s="438"/>
      <c r="BH12" s="438"/>
      <c r="BJ12" s="172"/>
    </row>
    <row r="13" spans="1:62" s="99" customFormat="1" ht="16.5" customHeight="1" x14ac:dyDescent="0.2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438"/>
      <c r="AA13" s="438"/>
      <c r="AB13" s="438"/>
      <c r="AC13" s="438"/>
      <c r="AD13" s="438"/>
      <c r="AE13" s="438"/>
      <c r="AF13" s="438"/>
      <c r="AG13" s="438"/>
      <c r="AH13" s="438"/>
      <c r="AI13" s="438"/>
      <c r="AJ13" s="438"/>
      <c r="AK13" s="438"/>
      <c r="AL13" s="438"/>
      <c r="AM13" s="438"/>
      <c r="AN13" s="438"/>
      <c r="AO13" s="438"/>
      <c r="AP13" s="438"/>
      <c r="AQ13" s="438"/>
      <c r="AR13" s="438"/>
      <c r="AS13" s="438"/>
      <c r="AT13" s="438"/>
      <c r="AU13" s="438"/>
      <c r="AV13" s="438"/>
      <c r="AW13" s="438"/>
      <c r="AX13" s="438"/>
      <c r="AY13" s="438"/>
      <c r="AZ13" s="438"/>
      <c r="BA13" s="438"/>
      <c r="BB13" s="438"/>
      <c r="BC13" s="438"/>
      <c r="BD13" s="438"/>
      <c r="BE13" s="438"/>
      <c r="BF13" s="438"/>
      <c r="BG13" s="438"/>
      <c r="BH13" s="438"/>
      <c r="BJ13" s="172"/>
    </row>
    <row r="14" spans="1:62" s="99" customFormat="1" ht="16.5" customHeight="1" x14ac:dyDescent="0.2">
      <c r="A14" s="9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  <c r="N14" s="98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439" t="s">
        <v>336</v>
      </c>
      <c r="AA14" s="439"/>
      <c r="AB14" s="439"/>
      <c r="AC14" s="439"/>
      <c r="AD14" s="439"/>
      <c r="AE14" s="439"/>
      <c r="AF14" s="439"/>
      <c r="AG14" s="439"/>
      <c r="AH14" s="439"/>
      <c r="AI14" s="439"/>
      <c r="AJ14" s="439"/>
      <c r="AK14" s="439"/>
      <c r="AL14" s="439"/>
      <c r="AM14" s="439"/>
      <c r="AN14" s="439"/>
      <c r="AO14" s="439"/>
      <c r="AP14" s="439"/>
      <c r="AQ14" s="439"/>
      <c r="AR14" s="439"/>
      <c r="AS14" s="439"/>
      <c r="AT14" s="439"/>
      <c r="AU14" s="439"/>
      <c r="AV14" s="439"/>
      <c r="AW14" s="439"/>
      <c r="AX14" s="439"/>
      <c r="AY14" s="439"/>
      <c r="AZ14" s="439"/>
      <c r="BA14" s="439"/>
      <c r="BB14" s="439"/>
      <c r="BC14" s="439"/>
      <c r="BD14" s="439"/>
      <c r="BE14" s="439"/>
      <c r="BF14" s="439"/>
      <c r="BG14" s="439"/>
      <c r="BH14" s="439"/>
      <c r="BJ14" s="110"/>
    </row>
    <row r="15" spans="1:62" s="99" customFormat="1" ht="16.5" customHeight="1" x14ac:dyDescent="0.2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  <c r="N15" s="98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439"/>
      <c r="AA15" s="439"/>
      <c r="AB15" s="439"/>
      <c r="AC15" s="439"/>
      <c r="AD15" s="439"/>
      <c r="AE15" s="439"/>
      <c r="AF15" s="439"/>
      <c r="AG15" s="439"/>
      <c r="AH15" s="439"/>
      <c r="AI15" s="439"/>
      <c r="AJ15" s="439"/>
      <c r="AK15" s="439"/>
      <c r="AL15" s="439"/>
      <c r="AM15" s="439"/>
      <c r="AN15" s="439"/>
      <c r="AO15" s="439"/>
      <c r="AP15" s="439"/>
      <c r="AQ15" s="439"/>
      <c r="AR15" s="439"/>
      <c r="AS15" s="439"/>
      <c r="AT15" s="439"/>
      <c r="AU15" s="439"/>
      <c r="AV15" s="439"/>
      <c r="AW15" s="439"/>
      <c r="AX15" s="439"/>
      <c r="AY15" s="439"/>
      <c r="AZ15" s="439"/>
      <c r="BA15" s="439"/>
      <c r="BB15" s="439"/>
      <c r="BC15" s="439"/>
      <c r="BD15" s="439"/>
      <c r="BE15" s="439"/>
      <c r="BF15" s="439"/>
      <c r="BG15" s="439"/>
      <c r="BH15" s="439"/>
      <c r="BJ15" s="110"/>
    </row>
    <row r="16" spans="1:62" s="99" customFormat="1" ht="16.5" customHeight="1" x14ac:dyDescent="0.2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  <c r="N16" s="98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439" t="s">
        <v>210</v>
      </c>
      <c r="AA16" s="439"/>
      <c r="AB16" s="439"/>
      <c r="AC16" s="439"/>
      <c r="AD16" s="439"/>
      <c r="AE16" s="439"/>
      <c r="AF16" s="439"/>
      <c r="AG16" s="439"/>
      <c r="AH16" s="439"/>
      <c r="AI16" s="439"/>
      <c r="AJ16" s="439"/>
      <c r="AK16" s="439"/>
      <c r="AL16" s="439"/>
      <c r="AM16" s="439"/>
      <c r="AN16" s="439"/>
      <c r="AO16" s="439"/>
      <c r="AP16" s="439"/>
      <c r="AQ16" s="439"/>
      <c r="AR16" s="439"/>
      <c r="AS16" s="439"/>
      <c r="AT16" s="439"/>
      <c r="AU16" s="439"/>
      <c r="AV16" s="439"/>
      <c r="AW16" s="439"/>
      <c r="AX16" s="439"/>
      <c r="AY16" s="439"/>
      <c r="AZ16" s="439"/>
      <c r="BA16" s="439"/>
      <c r="BB16" s="439"/>
      <c r="BC16" s="439"/>
      <c r="BD16" s="439"/>
      <c r="BE16" s="439"/>
      <c r="BF16" s="439"/>
      <c r="BG16" s="439"/>
      <c r="BH16" s="439"/>
      <c r="BJ16" s="110"/>
    </row>
    <row r="17" spans="1:62" s="99" customFormat="1" ht="16.5" customHeight="1" x14ac:dyDescent="0.2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8"/>
      <c r="N17" s="98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  <c r="AJ17" s="439"/>
      <c r="AK17" s="439"/>
      <c r="AL17" s="439"/>
      <c r="AM17" s="439"/>
      <c r="AN17" s="439"/>
      <c r="AO17" s="439"/>
      <c r="AP17" s="439"/>
      <c r="AQ17" s="439"/>
      <c r="AR17" s="439"/>
      <c r="AS17" s="439"/>
      <c r="AT17" s="439"/>
      <c r="AU17" s="439"/>
      <c r="AV17" s="439"/>
      <c r="AW17" s="439"/>
      <c r="AX17" s="439"/>
      <c r="AY17" s="439"/>
      <c r="AZ17" s="439"/>
      <c r="BA17" s="439"/>
      <c r="BB17" s="439"/>
      <c r="BC17" s="439"/>
      <c r="BD17" s="439"/>
      <c r="BE17" s="439"/>
      <c r="BF17" s="439"/>
      <c r="BG17" s="439"/>
      <c r="BH17" s="439"/>
      <c r="BJ17" s="110"/>
    </row>
    <row r="18" spans="1:62" s="99" customFormat="1" ht="16.5" customHeight="1" x14ac:dyDescent="0.2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  <c r="N18" s="98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439" t="s">
        <v>287</v>
      </c>
      <c r="AA18" s="439"/>
      <c r="AB18" s="439"/>
      <c r="AC18" s="439"/>
      <c r="AD18" s="439"/>
      <c r="AE18" s="439"/>
      <c r="AF18" s="439"/>
      <c r="AG18" s="439"/>
      <c r="AH18" s="439"/>
      <c r="AI18" s="439"/>
      <c r="AJ18" s="439"/>
      <c r="AK18" s="439"/>
      <c r="AL18" s="439"/>
      <c r="AM18" s="439"/>
      <c r="AN18" s="439"/>
      <c r="AO18" s="439"/>
      <c r="AP18" s="439"/>
      <c r="AQ18" s="439"/>
      <c r="AR18" s="439"/>
      <c r="AS18" s="439"/>
      <c r="AT18" s="439"/>
      <c r="AU18" s="439"/>
      <c r="AV18" s="439"/>
      <c r="AW18" s="439"/>
      <c r="AX18" s="439"/>
      <c r="AY18" s="439"/>
      <c r="AZ18" s="439"/>
      <c r="BA18" s="439"/>
      <c r="BB18" s="439"/>
      <c r="BC18" s="439"/>
      <c r="BD18" s="439"/>
      <c r="BE18" s="439"/>
      <c r="BF18" s="439"/>
      <c r="BG18" s="439"/>
      <c r="BH18" s="439"/>
      <c r="BJ18" s="110"/>
    </row>
    <row r="19" spans="1:62" s="99" customFormat="1" ht="16.5" customHeight="1" x14ac:dyDescent="0.2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98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  <c r="AJ19" s="439"/>
      <c r="AK19" s="439"/>
      <c r="AL19" s="439"/>
      <c r="AM19" s="439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439"/>
      <c r="AY19" s="439"/>
      <c r="AZ19" s="439"/>
      <c r="BA19" s="439"/>
      <c r="BB19" s="439"/>
      <c r="BC19" s="439"/>
      <c r="BD19" s="439"/>
      <c r="BE19" s="439"/>
      <c r="BF19" s="439"/>
      <c r="BG19" s="439"/>
      <c r="BH19" s="439"/>
      <c r="BJ19" s="110"/>
    </row>
    <row r="20" spans="1:62" s="99" customFormat="1" ht="16.5" customHeight="1" x14ac:dyDescent="0.2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8"/>
      <c r="N20" s="98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439" t="s">
        <v>288</v>
      </c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39"/>
      <c r="AS20" s="439"/>
      <c r="AT20" s="439"/>
      <c r="AU20" s="439"/>
      <c r="AV20" s="439"/>
      <c r="AW20" s="439"/>
      <c r="AX20" s="439"/>
      <c r="AY20" s="439"/>
      <c r="AZ20" s="439"/>
      <c r="BA20" s="439"/>
      <c r="BB20" s="439"/>
      <c r="BC20" s="439"/>
      <c r="BD20" s="439"/>
      <c r="BE20" s="439"/>
      <c r="BF20" s="439"/>
      <c r="BG20" s="439"/>
      <c r="BH20" s="439"/>
      <c r="BJ20" s="110"/>
    </row>
    <row r="21" spans="1:62" s="99" customFormat="1" ht="16.5" customHeight="1" x14ac:dyDescent="0.2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  <c r="N21" s="98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439"/>
      <c r="AA21" s="439"/>
      <c r="AB21" s="439"/>
      <c r="AC21" s="439"/>
      <c r="AD21" s="439"/>
      <c r="AE21" s="439"/>
      <c r="AF21" s="439"/>
      <c r="AG21" s="439"/>
      <c r="AH21" s="439"/>
      <c r="AI21" s="439"/>
      <c r="AJ21" s="439"/>
      <c r="AK21" s="439"/>
      <c r="AL21" s="439"/>
      <c r="AM21" s="439"/>
      <c r="AN21" s="439"/>
      <c r="AO21" s="439"/>
      <c r="AP21" s="439"/>
      <c r="AQ21" s="439"/>
      <c r="AR21" s="439"/>
      <c r="AS21" s="439"/>
      <c r="AT21" s="439"/>
      <c r="AU21" s="439"/>
      <c r="AV21" s="439"/>
      <c r="AW21" s="439"/>
      <c r="AX21" s="439"/>
      <c r="AY21" s="439"/>
      <c r="AZ21" s="439"/>
      <c r="BA21" s="439"/>
      <c r="BB21" s="439"/>
      <c r="BC21" s="439"/>
      <c r="BD21" s="439"/>
      <c r="BE21" s="439"/>
      <c r="BF21" s="439"/>
      <c r="BG21" s="439"/>
      <c r="BH21" s="439"/>
      <c r="BJ21" s="110"/>
    </row>
    <row r="22" spans="1:62" s="99" customFormat="1" ht="16.5" customHeight="1" x14ac:dyDescent="0.2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  <c r="N22" s="98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439" t="s">
        <v>289</v>
      </c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39"/>
      <c r="AS22" s="439"/>
      <c r="AT22" s="439"/>
      <c r="AU22" s="439"/>
      <c r="AV22" s="439"/>
      <c r="AW22" s="439"/>
      <c r="AX22" s="439"/>
      <c r="AY22" s="439"/>
      <c r="AZ22" s="439"/>
      <c r="BA22" s="439"/>
      <c r="BB22" s="439"/>
      <c r="BC22" s="439"/>
      <c r="BD22" s="439"/>
      <c r="BE22" s="439"/>
      <c r="BF22" s="439"/>
      <c r="BG22" s="439"/>
      <c r="BH22" s="439"/>
      <c r="BJ22" s="110"/>
    </row>
    <row r="23" spans="1:62" s="99" customFormat="1" ht="16.5" customHeight="1" x14ac:dyDescent="0.2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  <c r="N23" s="98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439" t="s">
        <v>333</v>
      </c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39"/>
      <c r="AL23" s="439"/>
      <c r="AM23" s="439"/>
      <c r="AN23" s="439"/>
      <c r="AO23" s="439"/>
      <c r="AP23" s="439"/>
      <c r="AQ23" s="439"/>
      <c r="AR23" s="439"/>
      <c r="AS23" s="439"/>
      <c r="AT23" s="439"/>
      <c r="AU23" s="439"/>
      <c r="AV23" s="439"/>
      <c r="AW23" s="439"/>
      <c r="AX23" s="439"/>
      <c r="AY23" s="439"/>
      <c r="AZ23" s="439"/>
      <c r="BA23" s="439"/>
      <c r="BB23" s="386"/>
      <c r="BC23" s="386"/>
      <c r="BD23" s="386"/>
      <c r="BE23" s="386"/>
      <c r="BF23" s="386"/>
      <c r="BG23" s="386"/>
      <c r="BH23" s="386"/>
      <c r="BJ23" s="110"/>
    </row>
    <row r="24" spans="1:62" s="99" customFormat="1" ht="18" customHeight="1" x14ac:dyDescent="0.25">
      <c r="A24" s="420" t="s">
        <v>111</v>
      </c>
      <c r="B24" s="416"/>
      <c r="C24" s="416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6"/>
      <c r="Q24" s="416"/>
      <c r="R24" s="416"/>
      <c r="S24" s="416"/>
      <c r="T24" s="416"/>
      <c r="U24" s="416"/>
      <c r="V24" s="416"/>
      <c r="W24" s="416"/>
      <c r="X24" s="416"/>
      <c r="Y24" s="416"/>
      <c r="Z24" s="100" t="s">
        <v>162</v>
      </c>
      <c r="AA24" s="101"/>
      <c r="AB24" s="101"/>
      <c r="AC24" s="94"/>
      <c r="AD24" s="94"/>
      <c r="AE24" s="93"/>
      <c r="AF24" s="93"/>
      <c r="AG24" s="93"/>
      <c r="AH24" s="93"/>
      <c r="AI24" s="93"/>
      <c r="AJ24" s="93"/>
      <c r="AK24" s="93"/>
      <c r="AL24" s="102"/>
      <c r="AM24" s="102"/>
      <c r="AN24" s="102"/>
      <c r="AO24" s="102"/>
      <c r="AP24" s="102"/>
      <c r="AQ24" s="102"/>
      <c r="AR24" s="102"/>
      <c r="AS24" s="102"/>
      <c r="AT24" s="102"/>
      <c r="AU24" s="103"/>
      <c r="AV24" s="103"/>
      <c r="AW24" s="101"/>
      <c r="AX24" s="101"/>
      <c r="AY24" s="101"/>
      <c r="BJ24" s="110"/>
    </row>
    <row r="25" spans="1:62" s="99" customFormat="1" ht="27.75" customHeight="1" x14ac:dyDescent="0.25">
      <c r="A25" s="420" t="s">
        <v>71</v>
      </c>
      <c r="B25" s="420"/>
      <c r="C25" s="42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92" t="s">
        <v>147</v>
      </c>
      <c r="AA25" s="95"/>
      <c r="AB25" s="95"/>
      <c r="AC25" s="104"/>
      <c r="AD25" s="94"/>
      <c r="AE25" s="94"/>
      <c r="AF25" s="94"/>
      <c r="AG25" s="94"/>
      <c r="AH25" s="94"/>
      <c r="AI25" s="94"/>
      <c r="AJ25" s="94"/>
      <c r="AK25" s="94"/>
      <c r="AL25" s="105"/>
      <c r="AM25" s="105"/>
      <c r="AN25" s="105"/>
      <c r="AO25" s="105"/>
      <c r="AP25" s="105"/>
      <c r="AQ25" s="105"/>
      <c r="AR25" s="105"/>
      <c r="AS25" s="105"/>
      <c r="AT25" s="105"/>
      <c r="AU25" s="106"/>
      <c r="AV25" s="107"/>
      <c r="AW25" s="95"/>
      <c r="AX25" s="95"/>
      <c r="AY25" s="95"/>
      <c r="BJ25" s="110"/>
    </row>
    <row r="26" spans="1:62" s="99" customFormat="1" ht="16.5" customHeight="1" x14ac:dyDescent="0.25">
      <c r="A26" s="416" t="s">
        <v>65</v>
      </c>
      <c r="B26" s="416"/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  <c r="N26" s="416"/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6"/>
      <c r="Z26" s="108" t="s">
        <v>109</v>
      </c>
      <c r="AA26" s="95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</row>
    <row r="27" spans="1:62" ht="12" customHeight="1" x14ac:dyDescent="0.4">
      <c r="A27" s="111"/>
      <c r="B27" s="111"/>
      <c r="C27" s="111"/>
      <c r="D27" s="111"/>
      <c r="E27" s="112"/>
      <c r="F27" s="113"/>
      <c r="G27" s="112"/>
      <c r="H27" s="111"/>
      <c r="I27" s="112"/>
      <c r="J27" s="112"/>
      <c r="K27" s="114"/>
      <c r="L27" s="115"/>
      <c r="M27" s="115"/>
      <c r="N27" s="115"/>
      <c r="O27" s="115"/>
      <c r="P27" s="111"/>
      <c r="Q27" s="111"/>
      <c r="R27" s="116"/>
      <c r="S27" s="111"/>
      <c r="T27" s="111"/>
      <c r="U27" s="111"/>
      <c r="V27" s="111"/>
      <c r="W27" s="111"/>
      <c r="X27" s="111"/>
      <c r="Y27" s="111"/>
      <c r="Z27" s="111"/>
      <c r="AA27" s="111"/>
      <c r="AB27" s="112"/>
      <c r="AC27" s="112"/>
      <c r="AD27" s="112"/>
      <c r="AE27" s="112"/>
      <c r="AF27" s="112"/>
      <c r="AG27" s="112"/>
      <c r="AH27" s="112"/>
      <c r="AI27" s="112"/>
      <c r="AJ27" s="112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</row>
    <row r="28" spans="1:62" s="174" customFormat="1" ht="37.5" customHeight="1" x14ac:dyDescent="0.2">
      <c r="A28" s="421" t="s">
        <v>72</v>
      </c>
      <c r="B28" s="422"/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2"/>
      <c r="AC28" s="422"/>
      <c r="AD28" s="422"/>
      <c r="AE28" s="422"/>
      <c r="AF28" s="422"/>
      <c r="AG28" s="422"/>
      <c r="AH28" s="422"/>
      <c r="AI28" s="422"/>
      <c r="AJ28" s="422"/>
      <c r="AK28" s="422"/>
      <c r="AL28" s="422"/>
      <c r="AM28" s="422"/>
      <c r="AN28" s="422"/>
      <c r="AO28" s="422"/>
      <c r="AP28" s="422"/>
      <c r="AQ28" s="422"/>
      <c r="AR28" s="422"/>
      <c r="AS28" s="422"/>
      <c r="AT28" s="422"/>
      <c r="AU28" s="422"/>
      <c r="AV28" s="422"/>
      <c r="AW28" s="422"/>
      <c r="AX28" s="422"/>
      <c r="AY28" s="422"/>
      <c r="AZ28" s="422"/>
      <c r="BA28" s="423"/>
      <c r="BB28" s="424" t="s">
        <v>76</v>
      </c>
      <c r="BC28" s="424"/>
      <c r="BD28" s="424"/>
      <c r="BE28" s="424"/>
      <c r="BF28" s="424"/>
      <c r="BG28" s="424"/>
      <c r="BH28" s="424"/>
    </row>
    <row r="29" spans="1:62" s="174" customFormat="1" ht="12.75" customHeight="1" x14ac:dyDescent="0.2">
      <c r="A29" s="435" t="s">
        <v>43</v>
      </c>
      <c r="B29" s="412" t="s">
        <v>52</v>
      </c>
      <c r="C29" s="413"/>
      <c r="D29" s="413"/>
      <c r="E29" s="413"/>
      <c r="F29" s="414"/>
      <c r="G29" s="412" t="s">
        <v>53</v>
      </c>
      <c r="H29" s="413"/>
      <c r="I29" s="413"/>
      <c r="J29" s="414"/>
      <c r="K29" s="412" t="s">
        <v>54</v>
      </c>
      <c r="L29" s="413"/>
      <c r="M29" s="413"/>
      <c r="N29" s="414"/>
      <c r="O29" s="412" t="s">
        <v>55</v>
      </c>
      <c r="P29" s="413"/>
      <c r="Q29" s="413"/>
      <c r="R29" s="413"/>
      <c r="S29" s="414"/>
      <c r="T29" s="412" t="s">
        <v>56</v>
      </c>
      <c r="U29" s="413"/>
      <c r="V29" s="413"/>
      <c r="W29" s="414"/>
      <c r="X29" s="412" t="s">
        <v>57</v>
      </c>
      <c r="Y29" s="413"/>
      <c r="Z29" s="413"/>
      <c r="AA29" s="414"/>
      <c r="AB29" s="412" t="s">
        <v>58</v>
      </c>
      <c r="AC29" s="413"/>
      <c r="AD29" s="413"/>
      <c r="AE29" s="413"/>
      <c r="AF29" s="414"/>
      <c r="AG29" s="412" t="s">
        <v>60</v>
      </c>
      <c r="AH29" s="413"/>
      <c r="AI29" s="413"/>
      <c r="AJ29" s="414"/>
      <c r="AK29" s="412" t="s">
        <v>59</v>
      </c>
      <c r="AL29" s="413"/>
      <c r="AM29" s="413"/>
      <c r="AN29" s="414"/>
      <c r="AO29" s="412" t="s">
        <v>61</v>
      </c>
      <c r="AP29" s="413"/>
      <c r="AQ29" s="413"/>
      <c r="AR29" s="414"/>
      <c r="AS29" s="412" t="s">
        <v>62</v>
      </c>
      <c r="AT29" s="413"/>
      <c r="AU29" s="413"/>
      <c r="AV29" s="413"/>
      <c r="AW29" s="414"/>
      <c r="AX29" s="412" t="s">
        <v>63</v>
      </c>
      <c r="AY29" s="413"/>
      <c r="AZ29" s="413"/>
      <c r="BA29" s="414"/>
      <c r="BB29" s="431" t="s">
        <v>67</v>
      </c>
      <c r="BC29" s="432" t="s">
        <v>78</v>
      </c>
      <c r="BD29" s="431" t="s">
        <v>68</v>
      </c>
      <c r="BE29" s="431" t="s">
        <v>69</v>
      </c>
      <c r="BF29" s="431" t="s">
        <v>160</v>
      </c>
      <c r="BG29" s="431" t="s">
        <v>77</v>
      </c>
      <c r="BH29" s="431" t="s">
        <v>70</v>
      </c>
    </row>
    <row r="30" spans="1:62" s="174" customFormat="1" x14ac:dyDescent="0.2">
      <c r="A30" s="436"/>
      <c r="B30" s="121" t="s">
        <v>0</v>
      </c>
      <c r="C30" s="121" t="s">
        <v>3</v>
      </c>
      <c r="D30" s="121" t="s">
        <v>4</v>
      </c>
      <c r="E30" s="121" t="s">
        <v>5</v>
      </c>
      <c r="F30" s="121" t="s">
        <v>6</v>
      </c>
      <c r="G30" s="121" t="s">
        <v>7</v>
      </c>
      <c r="H30" s="121" t="s">
        <v>8</v>
      </c>
      <c r="I30" s="121" t="s">
        <v>9</v>
      </c>
      <c r="J30" s="121" t="s">
        <v>10</v>
      </c>
      <c r="K30" s="121" t="s">
        <v>11</v>
      </c>
      <c r="L30" s="121" t="s">
        <v>12</v>
      </c>
      <c r="M30" s="121" t="s">
        <v>13</v>
      </c>
      <c r="N30" s="121" t="s">
        <v>14</v>
      </c>
      <c r="O30" s="121" t="s">
        <v>0</v>
      </c>
      <c r="P30" s="121" t="s">
        <v>3</v>
      </c>
      <c r="Q30" s="121" t="s">
        <v>4</v>
      </c>
      <c r="R30" s="121" t="s">
        <v>5</v>
      </c>
      <c r="S30" s="121" t="s">
        <v>6</v>
      </c>
      <c r="T30" s="121" t="s">
        <v>15</v>
      </c>
      <c r="U30" s="121" t="s">
        <v>16</v>
      </c>
      <c r="V30" s="121" t="s">
        <v>17</v>
      </c>
      <c r="W30" s="121" t="s">
        <v>18</v>
      </c>
      <c r="X30" s="121" t="s">
        <v>2</v>
      </c>
      <c r="Y30" s="121" t="s">
        <v>19</v>
      </c>
      <c r="Z30" s="121" t="s">
        <v>20</v>
      </c>
      <c r="AA30" s="121" t="s">
        <v>21</v>
      </c>
      <c r="AB30" s="121" t="s">
        <v>2</v>
      </c>
      <c r="AC30" s="121" t="s">
        <v>19</v>
      </c>
      <c r="AD30" s="121" t="s">
        <v>20</v>
      </c>
      <c r="AE30" s="121" t="s">
        <v>21</v>
      </c>
      <c r="AF30" s="121" t="s">
        <v>22</v>
      </c>
      <c r="AG30" s="121" t="s">
        <v>7</v>
      </c>
      <c r="AH30" s="121" t="s">
        <v>8</v>
      </c>
      <c r="AI30" s="121" t="s">
        <v>9</v>
      </c>
      <c r="AJ30" s="121" t="s">
        <v>10</v>
      </c>
      <c r="AK30" s="121" t="s">
        <v>2</v>
      </c>
      <c r="AL30" s="121" t="s">
        <v>23</v>
      </c>
      <c r="AM30" s="121" t="s">
        <v>24</v>
      </c>
      <c r="AN30" s="121" t="s">
        <v>25</v>
      </c>
      <c r="AO30" s="121" t="s">
        <v>0</v>
      </c>
      <c r="AP30" s="121" t="s">
        <v>3</v>
      </c>
      <c r="AQ30" s="121" t="s">
        <v>4</v>
      </c>
      <c r="AR30" s="121" t="s">
        <v>5</v>
      </c>
      <c r="AS30" s="121" t="s">
        <v>6</v>
      </c>
      <c r="AT30" s="121" t="s">
        <v>7</v>
      </c>
      <c r="AU30" s="121" t="s">
        <v>8</v>
      </c>
      <c r="AV30" s="121" t="s">
        <v>9</v>
      </c>
      <c r="AW30" s="121" t="s">
        <v>10</v>
      </c>
      <c r="AX30" s="121" t="s">
        <v>2</v>
      </c>
      <c r="AY30" s="121" t="s">
        <v>19</v>
      </c>
      <c r="AZ30" s="121" t="s">
        <v>20</v>
      </c>
      <c r="BA30" s="121" t="s">
        <v>21</v>
      </c>
      <c r="BB30" s="431"/>
      <c r="BC30" s="433"/>
      <c r="BD30" s="431"/>
      <c r="BE30" s="431"/>
      <c r="BF30" s="431"/>
      <c r="BG30" s="431"/>
      <c r="BH30" s="431"/>
    </row>
    <row r="31" spans="1:62" s="174" customFormat="1" x14ac:dyDescent="0.2">
      <c r="A31" s="436"/>
      <c r="B31" s="121" t="s">
        <v>26</v>
      </c>
      <c r="C31" s="121" t="s">
        <v>27</v>
      </c>
      <c r="D31" s="121" t="s">
        <v>28</v>
      </c>
      <c r="E31" s="121" t="s">
        <v>29</v>
      </c>
      <c r="F31" s="121" t="s">
        <v>15</v>
      </c>
      <c r="G31" s="121" t="s">
        <v>16</v>
      </c>
      <c r="H31" s="121" t="s">
        <v>17</v>
      </c>
      <c r="I31" s="121" t="s">
        <v>18</v>
      </c>
      <c r="J31" s="121" t="s">
        <v>2</v>
      </c>
      <c r="K31" s="121" t="s">
        <v>19</v>
      </c>
      <c r="L31" s="121" t="s">
        <v>20</v>
      </c>
      <c r="M31" s="121" t="s">
        <v>21</v>
      </c>
      <c r="N31" s="121" t="s">
        <v>22</v>
      </c>
      <c r="O31" s="121" t="s">
        <v>26</v>
      </c>
      <c r="P31" s="121" t="s">
        <v>27</v>
      </c>
      <c r="Q31" s="121" t="s">
        <v>28</v>
      </c>
      <c r="R31" s="121" t="s">
        <v>29</v>
      </c>
      <c r="S31" s="121" t="s">
        <v>30</v>
      </c>
      <c r="T31" s="121" t="s">
        <v>23</v>
      </c>
      <c r="U31" s="121" t="s">
        <v>24</v>
      </c>
      <c r="V31" s="121" t="s">
        <v>25</v>
      </c>
      <c r="W31" s="121" t="s">
        <v>0</v>
      </c>
      <c r="X31" s="121" t="s">
        <v>3</v>
      </c>
      <c r="Y31" s="121" t="s">
        <v>4</v>
      </c>
      <c r="Z31" s="121" t="s">
        <v>5</v>
      </c>
      <c r="AA31" s="121" t="s">
        <v>0</v>
      </c>
      <c r="AB31" s="121" t="s">
        <v>3</v>
      </c>
      <c r="AC31" s="121" t="s">
        <v>4</v>
      </c>
      <c r="AD31" s="121" t="s">
        <v>5</v>
      </c>
      <c r="AE31" s="121" t="s">
        <v>6</v>
      </c>
      <c r="AF31" s="121" t="s">
        <v>15</v>
      </c>
      <c r="AG31" s="121" t="s">
        <v>16</v>
      </c>
      <c r="AH31" s="121" t="s">
        <v>17</v>
      </c>
      <c r="AI31" s="121" t="s">
        <v>18</v>
      </c>
      <c r="AJ31" s="121" t="s">
        <v>11</v>
      </c>
      <c r="AK31" s="121" t="s">
        <v>12</v>
      </c>
      <c r="AL31" s="121" t="s">
        <v>13</v>
      </c>
      <c r="AM31" s="121" t="s">
        <v>14</v>
      </c>
      <c r="AN31" s="121" t="s">
        <v>31</v>
      </c>
      <c r="AO31" s="121" t="s">
        <v>26</v>
      </c>
      <c r="AP31" s="121" t="s">
        <v>27</v>
      </c>
      <c r="AQ31" s="121" t="s">
        <v>28</v>
      </c>
      <c r="AR31" s="121" t="s">
        <v>29</v>
      </c>
      <c r="AS31" s="121" t="s">
        <v>15</v>
      </c>
      <c r="AT31" s="121" t="s">
        <v>16</v>
      </c>
      <c r="AU31" s="121" t="s">
        <v>17</v>
      </c>
      <c r="AV31" s="121" t="s">
        <v>18</v>
      </c>
      <c r="AW31" s="121" t="s">
        <v>0</v>
      </c>
      <c r="AX31" s="121" t="s">
        <v>3</v>
      </c>
      <c r="AY31" s="121" t="s">
        <v>4</v>
      </c>
      <c r="AZ31" s="121" t="s">
        <v>5</v>
      </c>
      <c r="BA31" s="121" t="s">
        <v>31</v>
      </c>
      <c r="BB31" s="431"/>
      <c r="BC31" s="433"/>
      <c r="BD31" s="431"/>
      <c r="BE31" s="431"/>
      <c r="BF31" s="431"/>
      <c r="BG31" s="431"/>
      <c r="BH31" s="431"/>
    </row>
    <row r="32" spans="1:62" s="174" customFormat="1" ht="30.75" customHeight="1" x14ac:dyDescent="0.15">
      <c r="A32" s="437"/>
      <c r="B32" s="122">
        <v>1</v>
      </c>
      <c r="C32" s="122">
        <v>2</v>
      </c>
      <c r="D32" s="122">
        <v>3</v>
      </c>
      <c r="E32" s="122">
        <v>4</v>
      </c>
      <c r="F32" s="122">
        <v>5</v>
      </c>
      <c r="G32" s="122">
        <v>6</v>
      </c>
      <c r="H32" s="122">
        <v>7</v>
      </c>
      <c r="I32" s="122">
        <v>8</v>
      </c>
      <c r="J32" s="123">
        <v>9</v>
      </c>
      <c r="K32" s="122">
        <v>10</v>
      </c>
      <c r="L32" s="122">
        <v>11</v>
      </c>
      <c r="M32" s="122">
        <v>12</v>
      </c>
      <c r="N32" s="122">
        <v>13</v>
      </c>
      <c r="O32" s="122">
        <v>14</v>
      </c>
      <c r="P32" s="122">
        <v>15</v>
      </c>
      <c r="Q32" s="122">
        <v>16</v>
      </c>
      <c r="R32" s="122">
        <v>17</v>
      </c>
      <c r="S32" s="122">
        <v>18</v>
      </c>
      <c r="T32" s="122">
        <v>19</v>
      </c>
      <c r="U32" s="122">
        <v>20</v>
      </c>
      <c r="V32" s="122">
        <v>21</v>
      </c>
      <c r="W32" s="122">
        <v>22</v>
      </c>
      <c r="X32" s="122">
        <v>23</v>
      </c>
      <c r="Y32" s="122">
        <v>24</v>
      </c>
      <c r="Z32" s="122">
        <v>25</v>
      </c>
      <c r="AA32" s="122">
        <v>26</v>
      </c>
      <c r="AB32" s="122">
        <v>27</v>
      </c>
      <c r="AC32" s="122">
        <v>28</v>
      </c>
      <c r="AD32" s="122">
        <v>29</v>
      </c>
      <c r="AE32" s="122">
        <v>30</v>
      </c>
      <c r="AF32" s="122">
        <v>31</v>
      </c>
      <c r="AG32" s="122">
        <v>32</v>
      </c>
      <c r="AH32" s="122">
        <v>33</v>
      </c>
      <c r="AI32" s="122">
        <v>34</v>
      </c>
      <c r="AJ32" s="122">
        <v>35</v>
      </c>
      <c r="AK32" s="122">
        <v>36</v>
      </c>
      <c r="AL32" s="122">
        <v>37</v>
      </c>
      <c r="AM32" s="122">
        <v>38</v>
      </c>
      <c r="AN32" s="122">
        <v>39</v>
      </c>
      <c r="AO32" s="122">
        <v>40</v>
      </c>
      <c r="AP32" s="122">
        <v>41</v>
      </c>
      <c r="AQ32" s="122">
        <v>42</v>
      </c>
      <c r="AR32" s="122">
        <v>43</v>
      </c>
      <c r="AS32" s="122">
        <v>44</v>
      </c>
      <c r="AT32" s="122">
        <v>45</v>
      </c>
      <c r="AU32" s="122">
        <v>46</v>
      </c>
      <c r="AV32" s="122">
        <v>47</v>
      </c>
      <c r="AW32" s="122">
        <v>48</v>
      </c>
      <c r="AX32" s="122">
        <v>49</v>
      </c>
      <c r="AY32" s="122">
        <v>50</v>
      </c>
      <c r="AZ32" s="122">
        <v>51</v>
      </c>
      <c r="BA32" s="122">
        <v>52</v>
      </c>
      <c r="BB32" s="431"/>
      <c r="BC32" s="434"/>
      <c r="BD32" s="431"/>
      <c r="BE32" s="431"/>
      <c r="BF32" s="431"/>
      <c r="BG32" s="431"/>
      <c r="BH32" s="431"/>
    </row>
    <row r="33" spans="1:60" s="174" customFormat="1" x14ac:dyDescent="0.2">
      <c r="A33" s="124">
        <v>1</v>
      </c>
      <c r="B33" s="128"/>
      <c r="C33" s="128"/>
      <c r="D33" s="126"/>
      <c r="E33" s="126"/>
      <c r="F33" s="126"/>
      <c r="G33" s="126"/>
      <c r="H33" s="126"/>
      <c r="I33" s="127" t="s">
        <v>38</v>
      </c>
      <c r="J33" s="121"/>
      <c r="K33" s="126"/>
      <c r="L33" s="126"/>
      <c r="M33" s="126"/>
      <c r="N33" s="126"/>
      <c r="O33" s="126"/>
      <c r="P33" s="126"/>
      <c r="Q33" s="126"/>
      <c r="R33" s="192"/>
      <c r="S33" s="192"/>
      <c r="T33" s="128" t="s">
        <v>32</v>
      </c>
      <c r="U33" s="128" t="s">
        <v>32</v>
      </c>
      <c r="V33" s="128"/>
      <c r="W33" s="128"/>
      <c r="X33" s="128"/>
      <c r="Y33" s="128"/>
      <c r="Z33" s="128"/>
      <c r="AA33" s="126"/>
      <c r="AB33" s="126"/>
      <c r="AC33" s="127" t="s">
        <v>38</v>
      </c>
      <c r="AD33" s="127"/>
      <c r="AE33" s="121"/>
      <c r="AF33" s="126"/>
      <c r="AG33" s="121"/>
      <c r="AH33" s="121"/>
      <c r="AI33" s="121"/>
      <c r="AJ33" s="121"/>
      <c r="AK33" s="126"/>
      <c r="AL33" s="192"/>
      <c r="AM33" s="192"/>
      <c r="AN33" s="125" t="s">
        <v>33</v>
      </c>
      <c r="AO33" s="130" t="s">
        <v>33</v>
      </c>
      <c r="AP33" s="125" t="s">
        <v>33</v>
      </c>
      <c r="AQ33" s="125" t="s">
        <v>33</v>
      </c>
      <c r="AR33" s="125" t="s">
        <v>33</v>
      </c>
      <c r="AS33" s="125" t="s">
        <v>32</v>
      </c>
      <c r="AT33" s="128" t="s">
        <v>32</v>
      </c>
      <c r="AU33" s="128" t="s">
        <v>32</v>
      </c>
      <c r="AV33" s="128" t="s">
        <v>32</v>
      </c>
      <c r="AW33" s="128" t="s">
        <v>32</v>
      </c>
      <c r="AX33" s="128" t="s">
        <v>32</v>
      </c>
      <c r="AY33" s="128" t="s">
        <v>32</v>
      </c>
      <c r="AZ33" s="128" t="s">
        <v>32</v>
      </c>
      <c r="BA33" s="128" t="s">
        <v>32</v>
      </c>
      <c r="BB33" s="131">
        <f>SUM(BC33:BH33)</f>
        <v>52</v>
      </c>
      <c r="BC33" s="131">
        <v>32</v>
      </c>
      <c r="BD33" s="131">
        <v>4</v>
      </c>
      <c r="BE33" s="131">
        <v>5</v>
      </c>
      <c r="BF33" s="131"/>
      <c r="BG33" s="131"/>
      <c r="BH33" s="131">
        <v>11</v>
      </c>
    </row>
    <row r="34" spans="1:60" s="174" customFormat="1" x14ac:dyDescent="0.2">
      <c r="A34" s="124">
        <v>2</v>
      </c>
      <c r="B34" s="126"/>
      <c r="C34" s="126" t="s">
        <v>169</v>
      </c>
      <c r="D34" s="126" t="s">
        <v>169</v>
      </c>
      <c r="E34" s="126" t="s">
        <v>169</v>
      </c>
      <c r="F34" s="126" t="s">
        <v>169</v>
      </c>
      <c r="G34" s="126" t="s">
        <v>169</v>
      </c>
      <c r="H34" s="126"/>
      <c r="I34" s="127" t="s">
        <v>38</v>
      </c>
      <c r="J34" s="121"/>
      <c r="K34" s="121"/>
      <c r="L34" s="126"/>
      <c r="M34" s="126"/>
      <c r="N34" s="126"/>
      <c r="O34" s="129"/>
      <c r="P34" s="121"/>
      <c r="Q34" s="126"/>
      <c r="R34" s="192"/>
      <c r="S34" s="192"/>
      <c r="T34" s="128" t="s">
        <v>32</v>
      </c>
      <c r="U34" s="128" t="s">
        <v>32</v>
      </c>
      <c r="V34" s="126" t="s">
        <v>170</v>
      </c>
      <c r="W34" s="126" t="s">
        <v>170</v>
      </c>
      <c r="X34" s="126" t="s">
        <v>170</v>
      </c>
      <c r="Y34" s="126" t="s">
        <v>170</v>
      </c>
      <c r="Z34" s="126" t="s">
        <v>170</v>
      </c>
      <c r="AA34" s="126" t="s">
        <v>170</v>
      </c>
      <c r="AB34" s="126" t="s">
        <v>170</v>
      </c>
      <c r="AC34" s="126" t="s">
        <v>170</v>
      </c>
      <c r="AD34" s="126" t="s">
        <v>170</v>
      </c>
      <c r="AE34" s="126" t="s">
        <v>170</v>
      </c>
      <c r="AF34" s="145" t="s">
        <v>34</v>
      </c>
      <c r="AG34" s="145" t="s">
        <v>34</v>
      </c>
      <c r="AH34" s="145" t="s">
        <v>34</v>
      </c>
      <c r="AI34" s="145" t="s">
        <v>34</v>
      </c>
      <c r="AJ34" s="145" t="s">
        <v>34</v>
      </c>
      <c r="AK34" s="145" t="s">
        <v>34</v>
      </c>
      <c r="AL34" s="145" t="s">
        <v>34</v>
      </c>
      <c r="AM34" s="145" t="s">
        <v>34</v>
      </c>
      <c r="AN34" s="145" t="s">
        <v>34</v>
      </c>
      <c r="AO34" s="145" t="s">
        <v>34</v>
      </c>
      <c r="AP34" s="145" t="s">
        <v>34</v>
      </c>
      <c r="AQ34" s="126" t="s">
        <v>157</v>
      </c>
      <c r="AR34" s="126" t="s">
        <v>157</v>
      </c>
      <c r="AS34" s="128" t="s">
        <v>32</v>
      </c>
      <c r="AT34" s="128" t="s">
        <v>32</v>
      </c>
      <c r="AU34" s="128" t="s">
        <v>32</v>
      </c>
      <c r="AV34" s="128" t="s">
        <v>32</v>
      </c>
      <c r="AW34" s="128" t="s">
        <v>32</v>
      </c>
      <c r="AX34" s="128" t="s">
        <v>32</v>
      </c>
      <c r="AY34" s="128" t="s">
        <v>32</v>
      </c>
      <c r="AZ34" s="128" t="s">
        <v>32</v>
      </c>
      <c r="BA34" s="128" t="s">
        <v>32</v>
      </c>
      <c r="BB34" s="131">
        <f>SUM(BC34:BH34)</f>
        <v>52</v>
      </c>
      <c r="BC34" s="131">
        <v>11</v>
      </c>
      <c r="BD34" s="131">
        <v>2</v>
      </c>
      <c r="BE34" s="131">
        <v>15</v>
      </c>
      <c r="BF34" s="131">
        <v>11</v>
      </c>
      <c r="BG34" s="131">
        <v>2</v>
      </c>
      <c r="BH34" s="131">
        <v>11</v>
      </c>
    </row>
    <row r="35" spans="1:60" s="144" customFormat="1" ht="15" x14ac:dyDescent="0.25">
      <c r="A35" s="146"/>
      <c r="B35" s="147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8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18" t="s">
        <v>66</v>
      </c>
      <c r="AU35" s="149"/>
      <c r="AW35" s="146"/>
      <c r="AX35" s="146"/>
      <c r="AZ35" s="146"/>
      <c r="BA35" s="146"/>
      <c r="BB35" s="150">
        <f>SUM(BC35:BH35)</f>
        <v>104</v>
      </c>
      <c r="BC35" s="151">
        <f t="shared" ref="BC35:BH35" si="0">SUM(BC33:BC34)</f>
        <v>43</v>
      </c>
      <c r="BD35" s="151">
        <f t="shared" si="0"/>
        <v>6</v>
      </c>
      <c r="BE35" s="151">
        <f t="shared" si="0"/>
        <v>20</v>
      </c>
      <c r="BF35" s="151">
        <f t="shared" si="0"/>
        <v>11</v>
      </c>
      <c r="BG35" s="151">
        <f t="shared" si="0"/>
        <v>2</v>
      </c>
      <c r="BH35" s="151">
        <f t="shared" si="0"/>
        <v>22</v>
      </c>
    </row>
    <row r="36" spans="1:60" s="174" customFormat="1" ht="13.5" thickBot="1" x14ac:dyDescent="0.25">
      <c r="A36" s="428" t="s">
        <v>44</v>
      </c>
      <c r="B36" s="428"/>
      <c r="C36" s="428"/>
      <c r="D36" s="428"/>
      <c r="E36" s="428"/>
      <c r="F36" s="428"/>
      <c r="G36" s="152"/>
      <c r="H36" s="152"/>
      <c r="I36" s="152"/>
      <c r="J36" s="152"/>
      <c r="K36" s="152"/>
      <c r="L36" s="152"/>
      <c r="M36" s="152"/>
      <c r="N36" s="152"/>
      <c r="O36" s="153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4"/>
      <c r="AT36" s="155"/>
      <c r="AU36" s="154"/>
      <c r="AV36" s="152"/>
      <c r="AW36" s="152"/>
      <c r="AX36" s="152"/>
      <c r="AY36" s="152"/>
      <c r="AZ36" s="152"/>
      <c r="BA36" s="152"/>
      <c r="BB36" s="156"/>
      <c r="BC36" s="156"/>
      <c r="BD36" s="156"/>
      <c r="BE36" s="156"/>
      <c r="BF36" s="156"/>
      <c r="BG36" s="156"/>
      <c r="BH36" s="156"/>
    </row>
    <row r="37" spans="1:60" s="136" customFormat="1" ht="15" customHeight="1" thickBot="1" x14ac:dyDescent="0.25">
      <c r="A37" s="428" t="s">
        <v>37</v>
      </c>
      <c r="B37" s="428"/>
      <c r="C37" s="428"/>
      <c r="D37" s="428"/>
      <c r="E37" s="428"/>
      <c r="F37" s="428"/>
      <c r="H37" s="134"/>
      <c r="I37" s="429" t="s">
        <v>153</v>
      </c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  <c r="V37" s="133"/>
      <c r="W37" s="134" t="s">
        <v>33</v>
      </c>
      <c r="X37" s="132" t="s">
        <v>152</v>
      </c>
      <c r="Y37" s="132"/>
      <c r="Z37" s="135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Q37" s="139"/>
      <c r="AR37" s="132"/>
      <c r="AS37" s="132"/>
      <c r="AT37" s="132"/>
    </row>
    <row r="38" spans="1:60" s="136" customFormat="1" thickBot="1" x14ac:dyDescent="0.25">
      <c r="A38" s="119" t="s">
        <v>73</v>
      </c>
      <c r="B38" s="120"/>
      <c r="C38" s="120"/>
      <c r="D38" s="120"/>
      <c r="E38" s="120"/>
      <c r="F38" s="120"/>
      <c r="H38" s="139"/>
      <c r="I38" s="140" t="s">
        <v>74</v>
      </c>
      <c r="J38" s="139"/>
      <c r="K38" s="139"/>
      <c r="N38" s="139"/>
      <c r="O38" s="139"/>
      <c r="P38" s="139"/>
      <c r="Q38" s="139"/>
      <c r="R38" s="139"/>
      <c r="S38" s="139"/>
      <c r="T38" s="139"/>
      <c r="U38" s="135"/>
      <c r="V38" s="135"/>
      <c r="W38" s="132" t="s">
        <v>1</v>
      </c>
      <c r="X38" s="132" t="s">
        <v>64</v>
      </c>
      <c r="Y38" s="132"/>
      <c r="Z38" s="132"/>
      <c r="AC38" s="132"/>
      <c r="AJ38" s="132"/>
      <c r="AK38" s="132"/>
      <c r="AL38" s="132"/>
      <c r="AP38" s="132"/>
      <c r="AQ38" s="132"/>
      <c r="AR38" s="132"/>
      <c r="AS38" s="137"/>
      <c r="AT38" s="137"/>
      <c r="AU38" s="157"/>
      <c r="BC38" s="132"/>
    </row>
    <row r="39" spans="1:60" s="136" customFormat="1" thickBot="1" x14ac:dyDescent="0.25">
      <c r="A39" s="132"/>
      <c r="B39" s="132"/>
      <c r="C39" s="132"/>
      <c r="D39" s="132"/>
      <c r="E39" s="132"/>
      <c r="F39" s="132"/>
      <c r="H39" s="134" t="s">
        <v>38</v>
      </c>
      <c r="I39" s="132" t="s">
        <v>154</v>
      </c>
      <c r="J39" s="132"/>
      <c r="K39" s="135"/>
      <c r="N39" s="132"/>
      <c r="O39" s="132"/>
      <c r="P39" s="132"/>
      <c r="Q39" s="132"/>
      <c r="R39" s="132"/>
      <c r="S39" s="132"/>
      <c r="T39" s="132"/>
      <c r="U39" s="132"/>
      <c r="V39" s="132"/>
      <c r="W39" s="134" t="s">
        <v>169</v>
      </c>
      <c r="X39" s="132" t="s">
        <v>148</v>
      </c>
      <c r="Y39" s="132"/>
      <c r="Z39" s="135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9"/>
      <c r="AR39" s="132"/>
      <c r="AT39" s="132"/>
      <c r="AU39" s="132"/>
      <c r="BD39" s="132"/>
      <c r="BE39" s="132"/>
      <c r="BH39" s="132"/>
    </row>
    <row r="40" spans="1:60" s="136" customFormat="1" thickBot="1" x14ac:dyDescent="0.25">
      <c r="A40" s="132"/>
      <c r="B40" s="132"/>
      <c r="H40" s="132" t="s">
        <v>1</v>
      </c>
      <c r="I40" s="132" t="s">
        <v>75</v>
      </c>
      <c r="J40" s="132"/>
      <c r="K40" s="132"/>
      <c r="R40" s="135"/>
      <c r="S40" s="132"/>
      <c r="W40" s="132" t="s">
        <v>1</v>
      </c>
      <c r="X40" s="132" t="s">
        <v>149</v>
      </c>
      <c r="Y40" s="132"/>
      <c r="Z40" s="132"/>
      <c r="AC40" s="132"/>
      <c r="AJ40" s="132"/>
      <c r="AK40" s="132"/>
      <c r="AL40" s="132"/>
      <c r="BH40" s="132"/>
    </row>
    <row r="41" spans="1:60" s="136" customFormat="1" thickBot="1" x14ac:dyDescent="0.25">
      <c r="A41" s="132"/>
      <c r="B41" s="132"/>
      <c r="H41" s="141"/>
      <c r="I41" s="135" t="s">
        <v>155</v>
      </c>
      <c r="J41" s="135"/>
      <c r="K41" s="135"/>
      <c r="N41" s="135"/>
      <c r="O41" s="135"/>
      <c r="R41" s="132"/>
      <c r="S41" s="132"/>
      <c r="W41" s="134" t="s">
        <v>170</v>
      </c>
      <c r="X41" s="137" t="s">
        <v>150</v>
      </c>
      <c r="Y41" s="137"/>
      <c r="Z41" s="137"/>
      <c r="AB41" s="137"/>
      <c r="AC41" s="137"/>
      <c r="AD41" s="137"/>
      <c r="AE41" s="137"/>
      <c r="AF41" s="132"/>
      <c r="AG41" s="138"/>
      <c r="AJ41" s="132"/>
      <c r="AK41" s="132"/>
      <c r="AL41" s="137"/>
      <c r="AM41" s="137"/>
      <c r="AN41" s="158"/>
      <c r="AO41" s="158"/>
      <c r="AP41" s="158"/>
      <c r="BD41" s="137"/>
      <c r="BE41" s="159"/>
      <c r="BF41" s="132"/>
      <c r="BG41" s="132"/>
      <c r="BH41" s="132"/>
    </row>
    <row r="42" spans="1:60" s="136" customFormat="1" thickBot="1" x14ac:dyDescent="0.25">
      <c r="I42" s="136" t="s">
        <v>45</v>
      </c>
      <c r="X42" s="136" t="s">
        <v>151</v>
      </c>
      <c r="AQ42" s="134" t="s">
        <v>157</v>
      </c>
      <c r="AR42" s="137" t="s">
        <v>158</v>
      </c>
      <c r="AS42" s="137"/>
      <c r="AU42" s="135"/>
      <c r="BD42" s="132"/>
      <c r="BE42" s="132"/>
    </row>
    <row r="43" spans="1:60" s="136" customFormat="1" thickBot="1" x14ac:dyDescent="0.25">
      <c r="H43" s="142" t="s">
        <v>32</v>
      </c>
      <c r="I43" s="143" t="s">
        <v>156</v>
      </c>
      <c r="J43" s="137"/>
      <c r="K43" s="137"/>
      <c r="W43" s="134" t="s">
        <v>35</v>
      </c>
      <c r="X43" s="137" t="s">
        <v>159</v>
      </c>
      <c r="Y43" s="137"/>
      <c r="Z43" s="137"/>
      <c r="AB43" s="137"/>
      <c r="AC43" s="137"/>
      <c r="AI43" s="139"/>
      <c r="AJ43" s="137"/>
      <c r="AK43" s="137"/>
      <c r="AM43" s="135"/>
    </row>
    <row r="44" spans="1:60" s="144" customFormat="1" ht="15" x14ac:dyDescent="0.2">
      <c r="X44" s="440"/>
      <c r="Y44" s="440"/>
      <c r="Z44" s="440"/>
      <c r="AA44" s="440"/>
      <c r="AB44" s="440"/>
      <c r="AC44" s="440"/>
      <c r="AD44" s="440"/>
      <c r="AE44" s="440"/>
      <c r="AF44" s="440"/>
      <c r="AJ44" s="136"/>
      <c r="AU44" s="153"/>
      <c r="AV44" s="153"/>
      <c r="AW44" s="153"/>
      <c r="AX44" s="153"/>
      <c r="AY44" s="153"/>
    </row>
    <row r="45" spans="1:60" s="175" customFormat="1" ht="22.5" customHeight="1" x14ac:dyDescent="0.2">
      <c r="B45" s="176"/>
      <c r="O45" s="177"/>
      <c r="P45" s="177"/>
      <c r="AE45" s="176"/>
      <c r="AT45" s="176"/>
    </row>
    <row r="46" spans="1:60" s="175" customFormat="1" ht="22.5" customHeight="1" x14ac:dyDescent="0.2"/>
    <row r="47" spans="1:60" s="175" customFormat="1" ht="24.75" customHeight="1" x14ac:dyDescent="0.2">
      <c r="O47" s="174"/>
      <c r="P47" s="174"/>
      <c r="Q47" s="174"/>
      <c r="R47" s="174"/>
      <c r="S47" s="174"/>
      <c r="T47" s="174"/>
      <c r="U47" s="174"/>
      <c r="V47" s="174"/>
      <c r="W47" s="178"/>
      <c r="AT47" s="176"/>
      <c r="BF47" s="174"/>
    </row>
    <row r="48" spans="1:60" s="175" customFormat="1" ht="27.75" customHeight="1" x14ac:dyDescent="0.2"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9"/>
      <c r="Y48" s="180"/>
      <c r="Z48" s="180"/>
      <c r="AA48" s="180"/>
      <c r="AB48" s="153"/>
      <c r="AC48" s="153"/>
      <c r="AD48" s="153"/>
      <c r="AH48" s="153"/>
      <c r="AI48" s="154"/>
      <c r="AJ48" s="153"/>
      <c r="AK48" s="153"/>
      <c r="AT48" s="176"/>
    </row>
    <row r="49" spans="5:46" s="175" customFormat="1" ht="24.75" customHeight="1" x14ac:dyDescent="0.2">
      <c r="P49" s="174"/>
      <c r="Q49" s="174"/>
      <c r="R49" s="156"/>
      <c r="S49" s="181"/>
      <c r="T49" s="181"/>
      <c r="U49" s="181"/>
      <c r="V49" s="181"/>
      <c r="W49" s="181"/>
      <c r="AE49" s="176"/>
      <c r="AT49" s="182"/>
    </row>
    <row r="50" spans="5:46" s="175" customFormat="1" x14ac:dyDescent="0.2"/>
    <row r="51" spans="5:46" s="175" customFormat="1" ht="24.75" customHeight="1" x14ac:dyDescent="0.2">
      <c r="E51" s="176"/>
      <c r="AD51" s="179"/>
      <c r="AE51" s="179"/>
      <c r="AF51" s="179"/>
      <c r="AG51" s="179"/>
      <c r="AH51" s="179"/>
      <c r="AI51" s="174"/>
    </row>
  </sheetData>
  <mergeCells count="46">
    <mergeCell ref="X44:AF44"/>
    <mergeCell ref="AX29:BA29"/>
    <mergeCell ref="Z18:BH19"/>
    <mergeCell ref="Z20:BH21"/>
    <mergeCell ref="Z22:BH22"/>
    <mergeCell ref="AG29:AJ29"/>
    <mergeCell ref="AK29:AN29"/>
    <mergeCell ref="A36:F36"/>
    <mergeCell ref="Z9:BH10"/>
    <mergeCell ref="Z11:BH11"/>
    <mergeCell ref="Z12:BH13"/>
    <mergeCell ref="Z14:BH15"/>
    <mergeCell ref="Z16:BH17"/>
    <mergeCell ref="Z23:BA23"/>
    <mergeCell ref="A37:F37"/>
    <mergeCell ref="I37:U37"/>
    <mergeCell ref="BG29:BG32"/>
    <mergeCell ref="BH29:BH32"/>
    <mergeCell ref="BE29:BE32"/>
    <mergeCell ref="BF29:BF32"/>
    <mergeCell ref="BB29:BB32"/>
    <mergeCell ref="BC29:BC32"/>
    <mergeCell ref="BD29:BD32"/>
    <mergeCell ref="X29:AA29"/>
    <mergeCell ref="AO29:AR29"/>
    <mergeCell ref="AS29:AW29"/>
    <mergeCell ref="A29:A32"/>
    <mergeCell ref="B29:F29"/>
    <mergeCell ref="G29:J29"/>
    <mergeCell ref="T29:W29"/>
    <mergeCell ref="A1:BH1"/>
    <mergeCell ref="K29:N29"/>
    <mergeCell ref="O29:S29"/>
    <mergeCell ref="A10:Y10"/>
    <mergeCell ref="A6:Y6"/>
    <mergeCell ref="A4:BH4"/>
    <mergeCell ref="A26:Y26"/>
    <mergeCell ref="A2:BH2"/>
    <mergeCell ref="A3:BH3"/>
    <mergeCell ref="A25:Y25"/>
    <mergeCell ref="A24:Y24"/>
    <mergeCell ref="A28:BA28"/>
    <mergeCell ref="BB28:BH28"/>
    <mergeCell ref="Z6:AY7"/>
    <mergeCell ref="Z8:BH8"/>
    <mergeCell ref="AB29:AF29"/>
  </mergeCells>
  <printOptions horizontalCentered="1" verticalCentered="1"/>
  <pageMargins left="0.19685039370078741" right="0.19685039370078741" top="0.78740157480314965" bottom="0.19685039370078741" header="0" footer="0"/>
  <pageSetup paperSize="9" scale="68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view="pageBreakPreview" zoomScale="80" zoomScaleNormal="60" zoomScaleSheetLayoutView="8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41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285</v>
      </c>
    </row>
    <row r="2" spans="1:29" ht="23.25" customHeight="1" x14ac:dyDescent="0.2">
      <c r="C2" s="526" t="s">
        <v>216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27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2.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40.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6.2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31.5" customHeight="1" x14ac:dyDescent="0.3">
      <c r="A21" s="381" t="s">
        <v>179</v>
      </c>
      <c r="B21" s="2" t="s">
        <v>218</v>
      </c>
      <c r="C21" s="279" t="s">
        <v>217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52.5" customHeight="1" x14ac:dyDescent="0.3">
      <c r="A22" s="381" t="s">
        <v>180</v>
      </c>
      <c r="B22" s="280" t="s">
        <v>219</v>
      </c>
      <c r="C22" s="335" t="s">
        <v>217</v>
      </c>
      <c r="D22" s="261">
        <v>5</v>
      </c>
      <c r="E22" s="33">
        <f t="shared" ref="E22:E24" si="4">D22*30</f>
        <v>150</v>
      </c>
      <c r="F22" s="59">
        <v>48</v>
      </c>
      <c r="G22" s="55">
        <v>16</v>
      </c>
      <c r="H22" s="55">
        <v>16</v>
      </c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1</v>
      </c>
      <c r="T22" s="262">
        <v>1</v>
      </c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3.5" customHeight="1" x14ac:dyDescent="0.3">
      <c r="A23" s="381" t="s">
        <v>181</v>
      </c>
      <c r="B23" s="281" t="s">
        <v>220</v>
      </c>
      <c r="C23" s="282" t="s">
        <v>217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1.25" customHeight="1" thickBot="1" x14ac:dyDescent="0.35">
      <c r="A24" s="381" t="s">
        <v>182</v>
      </c>
      <c r="B24" s="283" t="s">
        <v>221</v>
      </c>
      <c r="C24" s="282" t="s">
        <v>217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279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1.25" customHeight="1" x14ac:dyDescent="0.3">
      <c r="A26" s="384" t="s">
        <v>183</v>
      </c>
      <c r="B26" s="284" t="s">
        <v>222</v>
      </c>
      <c r="C26" s="617" t="s">
        <v>217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42" customHeight="1" x14ac:dyDescent="0.3">
      <c r="A27" s="384" t="s">
        <v>184</v>
      </c>
      <c r="B27" s="41" t="s">
        <v>223</v>
      </c>
      <c r="C27" s="618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33" customHeight="1" x14ac:dyDescent="0.3">
      <c r="A28" s="384" t="s">
        <v>185</v>
      </c>
      <c r="B28" s="285" t="s">
        <v>224</v>
      </c>
      <c r="C28" s="617" t="s">
        <v>217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43.5" customHeight="1" x14ac:dyDescent="0.3">
      <c r="A29" s="384" t="s">
        <v>186</v>
      </c>
      <c r="B29" s="287" t="s">
        <v>225</v>
      </c>
      <c r="C29" s="618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2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2">
      <c r="A32" s="525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317</v>
      </c>
      <c r="B34" s="21"/>
      <c r="C34" s="21"/>
      <c r="E34" s="21"/>
      <c r="F34" s="21" t="s">
        <v>315</v>
      </c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514" t="s">
        <v>213</v>
      </c>
      <c r="B36" s="514"/>
      <c r="C36" s="90"/>
      <c r="D36" s="90"/>
      <c r="E36" s="90"/>
      <c r="H36" s="21"/>
    </row>
    <row r="37" spans="1:31" ht="19.5" customHeight="1" x14ac:dyDescent="0.3">
      <c r="A37" s="514"/>
      <c r="B37" s="514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view="pageBreakPreview" zoomScale="70" zoomScaleNormal="60" zoomScaleSheetLayoutView="7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51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274</v>
      </c>
    </row>
    <row r="2" spans="1:29" ht="23.25" customHeight="1" x14ac:dyDescent="0.2">
      <c r="C2" s="526" t="s">
        <v>226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29.2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4.7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48.75" customHeight="1" x14ac:dyDescent="0.3">
      <c r="A21" s="381" t="s">
        <v>179</v>
      </c>
      <c r="B21" s="41" t="s">
        <v>227</v>
      </c>
      <c r="C21" s="332" t="s">
        <v>217</v>
      </c>
      <c r="D21" s="52">
        <v>5</v>
      </c>
      <c r="E21" s="194">
        <f>D21*30</f>
        <v>150</v>
      </c>
      <c r="F21" s="50">
        <v>48</v>
      </c>
      <c r="G21" s="46">
        <v>32</v>
      </c>
      <c r="H21" s="46">
        <v>16</v>
      </c>
      <c r="I21" s="46"/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>
        <v>1</v>
      </c>
      <c r="U21" s="51"/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60" customHeight="1" x14ac:dyDescent="0.3">
      <c r="A22" s="381" t="s">
        <v>180</v>
      </c>
      <c r="B22" s="41" t="s">
        <v>228</v>
      </c>
      <c r="C22" s="286" t="s">
        <v>217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>
        <v>16</v>
      </c>
      <c r="I22" s="55"/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>
        <v>1</v>
      </c>
      <c r="U22" s="60"/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4.25" customHeight="1" x14ac:dyDescent="0.3">
      <c r="A23" s="381" t="s">
        <v>181</v>
      </c>
      <c r="B23" s="285" t="s">
        <v>229</v>
      </c>
      <c r="C23" s="286" t="s">
        <v>217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>
        <v>16</v>
      </c>
      <c r="I23" s="55"/>
      <c r="J23" s="60">
        <f t="shared" si="5"/>
        <v>102</v>
      </c>
      <c r="K23" s="64"/>
      <c r="L23" s="262"/>
      <c r="M23" s="263"/>
      <c r="N23" s="57"/>
      <c r="O23" s="54">
        <v>2</v>
      </c>
      <c r="P23" s="262">
        <v>1</v>
      </c>
      <c r="Q23" s="60"/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2.75" customHeight="1" thickBot="1" x14ac:dyDescent="0.35">
      <c r="A24" s="381" t="s">
        <v>182</v>
      </c>
      <c r="B24" s="285" t="s">
        <v>230</v>
      </c>
      <c r="C24" s="286" t="s">
        <v>217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>
        <v>16</v>
      </c>
      <c r="I24" s="55"/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>
        <v>1</v>
      </c>
      <c r="U24" s="60"/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8" customHeight="1" x14ac:dyDescent="0.3">
      <c r="A26" s="384" t="s">
        <v>183</v>
      </c>
      <c r="B26" s="284" t="s">
        <v>231</v>
      </c>
      <c r="C26" s="600" t="s">
        <v>217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>
        <v>16</v>
      </c>
      <c r="I26" s="551"/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>
        <v>1</v>
      </c>
      <c r="U26" s="590"/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5" customFormat="1" ht="43.5" customHeight="1" x14ac:dyDescent="0.2">
      <c r="A27" s="384" t="s">
        <v>184</v>
      </c>
      <c r="B27" s="290" t="s">
        <v>321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60" customHeight="1" x14ac:dyDescent="0.3">
      <c r="A28" s="384" t="s">
        <v>185</v>
      </c>
      <c r="B28" s="287" t="s">
        <v>232</v>
      </c>
      <c r="C28" s="604" t="s">
        <v>217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>
        <v>16</v>
      </c>
      <c r="I28" s="547"/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>
        <v>1</v>
      </c>
      <c r="U28" s="536"/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48.75" customHeight="1" x14ac:dyDescent="0.3">
      <c r="A29" s="384" t="s">
        <v>186</v>
      </c>
      <c r="B29" s="287" t="s">
        <v>233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3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318</v>
      </c>
      <c r="B33" s="21"/>
      <c r="C33" s="21"/>
      <c r="E33" s="21"/>
      <c r="F33" s="21" t="s">
        <v>315</v>
      </c>
      <c r="G33" s="2"/>
      <c r="H33" s="21"/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H34" s="21"/>
      <c r="P34" s="21"/>
    </row>
    <row r="35" spans="1:31" ht="18.75" customHeight="1" x14ac:dyDescent="0.3">
      <c r="A35" s="514" t="s">
        <v>213</v>
      </c>
      <c r="B35" s="514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</row>
    <row r="36" spans="1:31" ht="19.5" customHeight="1" x14ac:dyDescent="0.3">
      <c r="A36" s="514"/>
      <c r="B36" s="514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50">
    <mergeCell ref="AB28:AB29"/>
    <mergeCell ref="AC28:AC29"/>
    <mergeCell ref="A31:AC31"/>
    <mergeCell ref="A35:B35"/>
    <mergeCell ref="D35:AC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view="pageBreakPreview" zoomScale="70" zoomScaleNormal="80" zoomScaleSheetLayoutView="70" workbookViewId="0">
      <selection activeCell="C12" sqref="C12"/>
    </sheetView>
  </sheetViews>
  <sheetFormatPr defaultColWidth="9.140625" defaultRowHeight="12.75" x14ac:dyDescent="0.2"/>
  <cols>
    <col min="1" max="1" width="11.85546875" style="4" customWidth="1"/>
    <col min="2" max="2" width="135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125</v>
      </c>
    </row>
    <row r="2" spans="1:29" ht="23.25" customHeight="1" x14ac:dyDescent="0.2">
      <c r="C2" s="526" t="s">
        <v>331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thickBot="1" x14ac:dyDescent="0.25"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  <c r="N4" s="628"/>
      <c r="O4" s="628"/>
      <c r="P4" s="628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</row>
    <row r="5" spans="1:29" s="9" customFormat="1" ht="55.5" customHeight="1" thickBot="1" x14ac:dyDescent="0.3">
      <c r="A5" s="629" t="s">
        <v>89</v>
      </c>
      <c r="B5" s="632" t="s">
        <v>105</v>
      </c>
      <c r="C5" s="627" t="s">
        <v>46</v>
      </c>
      <c r="D5" s="633" t="s">
        <v>110</v>
      </c>
      <c r="E5" s="634"/>
      <c r="F5" s="635" t="s">
        <v>80</v>
      </c>
      <c r="G5" s="636"/>
      <c r="H5" s="636"/>
      <c r="I5" s="636"/>
      <c r="J5" s="637"/>
      <c r="K5" s="638" t="s">
        <v>85</v>
      </c>
      <c r="L5" s="639"/>
      <c r="M5" s="639"/>
      <c r="N5" s="639"/>
      <c r="O5" s="639"/>
      <c r="P5" s="639"/>
      <c r="Q5" s="639"/>
      <c r="R5" s="640"/>
      <c r="S5" s="638" t="s">
        <v>86</v>
      </c>
      <c r="T5" s="639"/>
      <c r="U5" s="639"/>
      <c r="V5" s="639"/>
      <c r="W5" s="639"/>
      <c r="X5" s="639"/>
      <c r="Y5" s="639"/>
      <c r="Z5" s="640"/>
      <c r="AA5" s="638" t="s">
        <v>99</v>
      </c>
      <c r="AB5" s="639"/>
      <c r="AC5" s="641"/>
    </row>
    <row r="6" spans="1:29" s="9" customFormat="1" ht="52.5" customHeight="1" thickBot="1" x14ac:dyDescent="0.3">
      <c r="A6" s="630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642"/>
    </row>
    <row r="7" spans="1:29" s="9" customFormat="1" ht="32.25" customHeight="1" thickBot="1" x14ac:dyDescent="0.3">
      <c r="A7" s="630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627" t="s">
        <v>102</v>
      </c>
    </row>
    <row r="8" spans="1:29" s="9" customFormat="1" ht="136.5" customHeight="1" thickBot="1" x14ac:dyDescent="0.3">
      <c r="A8" s="631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59"/>
    </row>
    <row r="9" spans="1:29" s="1" customFormat="1" ht="23.25" customHeight="1" thickBot="1" x14ac:dyDescent="0.35">
      <c r="A9" s="387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625"/>
    </row>
    <row r="10" spans="1:29" s="2" customFormat="1" ht="19.5" customHeight="1" thickBot="1" x14ac:dyDescent="0.35">
      <c r="A10" s="62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36"/>
    </row>
    <row r="11" spans="1:29" s="2" customFormat="1" ht="20.25" customHeight="1" thickBot="1" x14ac:dyDescent="0.35">
      <c r="A11" s="388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36"/>
    </row>
    <row r="12" spans="1:29" s="2" customFormat="1" ht="26.25" customHeight="1" x14ac:dyDescent="0.3">
      <c r="A12" s="389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224"/>
    </row>
    <row r="13" spans="1:29" s="2" customFormat="1" ht="45.75" customHeight="1" thickBot="1" x14ac:dyDescent="0.35">
      <c r="A13" s="39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253"/>
    </row>
    <row r="14" spans="1:29" s="2" customFormat="1" ht="19.5" customHeight="1" thickBot="1" x14ac:dyDescent="0.35">
      <c r="A14" s="391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7"/>
    </row>
    <row r="15" spans="1:29" s="2" customFormat="1" ht="45.75" customHeight="1" x14ac:dyDescent="0.3">
      <c r="A15" s="392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93"/>
    </row>
    <row r="16" spans="1:29" s="2" customFormat="1" ht="60" customHeight="1" x14ac:dyDescent="0.3">
      <c r="A16" s="394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95"/>
    </row>
    <row r="17" spans="1:29" s="2" customFormat="1" ht="44.25" customHeight="1" thickBot="1" x14ac:dyDescent="0.35">
      <c r="A17" s="396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97"/>
    </row>
    <row r="18" spans="1:29" s="1" customFormat="1" ht="23.25" customHeight="1" thickBot="1" x14ac:dyDescent="0.35">
      <c r="A18" s="398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623"/>
    </row>
    <row r="19" spans="1:29" s="2" customFormat="1" ht="19.5" customHeight="1" thickBot="1" x14ac:dyDescent="0.35">
      <c r="A19" s="624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9"/>
    </row>
    <row r="20" spans="1:29" s="2" customFormat="1" ht="20.25" customHeight="1" thickBot="1" x14ac:dyDescent="0.35">
      <c r="A20" s="399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7"/>
    </row>
    <row r="21" spans="1:29" s="2" customFormat="1" ht="66" customHeight="1" x14ac:dyDescent="0.3">
      <c r="A21" s="400" t="s">
        <v>179</v>
      </c>
      <c r="B21" s="407" t="s">
        <v>323</v>
      </c>
      <c r="C21" s="404" t="s">
        <v>322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194"/>
    </row>
    <row r="22" spans="1:29" s="2" customFormat="1" ht="63.75" customHeight="1" x14ac:dyDescent="0.3">
      <c r="A22" s="400" t="s">
        <v>180</v>
      </c>
      <c r="B22" s="401" t="s">
        <v>324</v>
      </c>
      <c r="C22" s="405" t="s">
        <v>322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3"/>
    </row>
    <row r="23" spans="1:29" s="2" customFormat="1" ht="49.5" customHeight="1" x14ac:dyDescent="0.3">
      <c r="A23" s="400" t="s">
        <v>181</v>
      </c>
      <c r="B23" s="401" t="s">
        <v>325</v>
      </c>
      <c r="C23" s="406" t="s">
        <v>322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3"/>
    </row>
    <row r="24" spans="1:29" s="2" customFormat="1" ht="47.25" customHeight="1" thickBot="1" x14ac:dyDescent="0.35">
      <c r="A24" s="400" t="s">
        <v>182</v>
      </c>
      <c r="B24" s="408" t="s">
        <v>326</v>
      </c>
      <c r="C24" s="406" t="s">
        <v>322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3"/>
    </row>
    <row r="25" spans="1:29" s="22" customFormat="1" ht="19.5" customHeight="1" thickBot="1" x14ac:dyDescent="0.35">
      <c r="A25" s="40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207"/>
    </row>
    <row r="26" spans="1:29" s="2" customFormat="1" ht="50.25" customHeight="1" x14ac:dyDescent="0.3">
      <c r="A26" s="403" t="s">
        <v>183</v>
      </c>
      <c r="B26" s="410" t="s">
        <v>327</v>
      </c>
      <c r="C26" s="600" t="s">
        <v>322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611"/>
    </row>
    <row r="27" spans="1:29" s="2" customFormat="1" ht="49.5" customHeight="1" x14ac:dyDescent="0.3">
      <c r="A27" s="403" t="s">
        <v>184</v>
      </c>
      <c r="B27" s="408" t="s">
        <v>328</v>
      </c>
      <c r="C27" s="622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77"/>
    </row>
    <row r="28" spans="1:29" s="2" customFormat="1" ht="70.5" customHeight="1" x14ac:dyDescent="0.3">
      <c r="A28" s="403" t="s">
        <v>185</v>
      </c>
      <c r="B28" s="408" t="s">
        <v>329</v>
      </c>
      <c r="C28" s="621" t="s">
        <v>322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76"/>
    </row>
    <row r="29" spans="1:29" s="2" customFormat="1" ht="45.75" customHeight="1" thickBot="1" x14ac:dyDescent="0.35">
      <c r="A29" s="403" t="s">
        <v>186</v>
      </c>
      <c r="B29" s="409" t="s">
        <v>330</v>
      </c>
      <c r="C29" s="602"/>
      <c r="D29" s="591"/>
      <c r="E29" s="595"/>
      <c r="F29" s="594"/>
      <c r="G29" s="573"/>
      <c r="H29" s="573"/>
      <c r="I29" s="573"/>
      <c r="J29" s="574"/>
      <c r="K29" s="620"/>
      <c r="L29" s="558"/>
      <c r="M29" s="574"/>
      <c r="N29" s="533"/>
      <c r="O29" s="620"/>
      <c r="P29" s="558"/>
      <c r="Q29" s="574"/>
      <c r="R29" s="596"/>
      <c r="S29" s="594"/>
      <c r="T29" s="558"/>
      <c r="U29" s="574"/>
      <c r="V29" s="619"/>
      <c r="W29" s="594"/>
      <c r="X29" s="558"/>
      <c r="Y29" s="574"/>
      <c r="Z29" s="619"/>
      <c r="AA29" s="591"/>
      <c r="AB29" s="595"/>
      <c r="AC29" s="595"/>
    </row>
    <row r="30" spans="1:29" ht="8.25" customHeight="1" x14ac:dyDescent="0.2"/>
    <row r="31" spans="1:29" ht="21" customHeight="1" x14ac:dyDescent="0.2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2">
      <c r="A32" s="525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332</v>
      </c>
      <c r="B34" s="21"/>
      <c r="C34" s="21"/>
      <c r="E34" s="21"/>
      <c r="F34" s="21" t="s">
        <v>315</v>
      </c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514" t="s">
        <v>213</v>
      </c>
      <c r="B36" s="514"/>
      <c r="C36" s="90"/>
      <c r="D36" s="90"/>
      <c r="E36" s="90"/>
      <c r="H36" s="21"/>
    </row>
    <row r="37" spans="1:31" ht="19.5" customHeight="1" x14ac:dyDescent="0.3">
      <c r="A37" s="514"/>
      <c r="B37" s="514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showGridLines="0" view="pageBreakPreview" topLeftCell="A16" zoomScale="70" zoomScaleNormal="50" zoomScaleSheetLayoutView="70" workbookViewId="0">
      <selection activeCell="K30" sqref="K30:Z30"/>
    </sheetView>
  </sheetViews>
  <sheetFormatPr defaultRowHeight="12.75" x14ac:dyDescent="0.2"/>
  <cols>
    <col min="1" max="1" width="11.42578125" style="4" customWidth="1"/>
    <col min="2" max="2" width="152.140625" style="4" customWidth="1"/>
    <col min="3" max="3" width="24.7109375" style="4" customWidth="1"/>
    <col min="4" max="4" width="7.7109375" style="4" customWidth="1"/>
    <col min="5" max="5" width="8.42578125" style="4" customWidth="1"/>
    <col min="6" max="10" width="6.7109375" style="4" customWidth="1"/>
    <col min="11" max="26" width="4.7109375" style="4" customWidth="1"/>
    <col min="27" max="27" width="6" style="4" customWidth="1"/>
    <col min="28" max="28" width="7.5703125" style="4" customWidth="1"/>
    <col min="29" max="29" width="6" style="4" customWidth="1"/>
    <col min="30" max="30" width="13.140625" style="4" customWidth="1"/>
    <col min="31" max="16384" width="9.140625" style="4"/>
  </cols>
  <sheetData>
    <row r="1" spans="1:29" s="9" customFormat="1" ht="55.5" customHeight="1" thickBot="1" x14ac:dyDescent="0.3">
      <c r="A1" s="453" t="s">
        <v>89</v>
      </c>
      <c r="B1" s="456" t="s">
        <v>132</v>
      </c>
      <c r="C1" s="458" t="s">
        <v>46</v>
      </c>
      <c r="D1" s="472" t="s">
        <v>79</v>
      </c>
      <c r="E1" s="473"/>
      <c r="F1" s="476" t="s">
        <v>80</v>
      </c>
      <c r="G1" s="477"/>
      <c r="H1" s="477"/>
      <c r="I1" s="477"/>
      <c r="J1" s="478"/>
      <c r="K1" s="483" t="s">
        <v>85</v>
      </c>
      <c r="L1" s="484"/>
      <c r="M1" s="484"/>
      <c r="N1" s="484"/>
      <c r="O1" s="484"/>
      <c r="P1" s="484"/>
      <c r="Q1" s="484"/>
      <c r="R1" s="485"/>
      <c r="S1" s="483" t="s">
        <v>86</v>
      </c>
      <c r="T1" s="484"/>
      <c r="U1" s="484"/>
      <c r="V1" s="484"/>
      <c r="W1" s="484"/>
      <c r="X1" s="484"/>
      <c r="Y1" s="484"/>
      <c r="Z1" s="485"/>
      <c r="AA1" s="483" t="s">
        <v>99</v>
      </c>
      <c r="AB1" s="484"/>
      <c r="AC1" s="485"/>
    </row>
    <row r="2" spans="1:29" s="9" customFormat="1" ht="52.5" customHeight="1" thickBot="1" x14ac:dyDescent="0.3">
      <c r="A2" s="454"/>
      <c r="B2" s="457"/>
      <c r="C2" s="459"/>
      <c r="D2" s="472"/>
      <c r="E2" s="473"/>
      <c r="F2" s="479" t="s">
        <v>88</v>
      </c>
      <c r="G2" s="481" t="s">
        <v>81</v>
      </c>
      <c r="H2" s="482"/>
      <c r="I2" s="482"/>
      <c r="J2" s="465" t="s">
        <v>83</v>
      </c>
      <c r="K2" s="468" t="s">
        <v>95</v>
      </c>
      <c r="L2" s="468"/>
      <c r="M2" s="468"/>
      <c r="N2" s="469"/>
      <c r="O2" s="468" t="s">
        <v>97</v>
      </c>
      <c r="P2" s="468"/>
      <c r="Q2" s="468"/>
      <c r="R2" s="469"/>
      <c r="S2" s="468" t="s">
        <v>96</v>
      </c>
      <c r="T2" s="468"/>
      <c r="U2" s="468"/>
      <c r="V2" s="469"/>
      <c r="W2" s="468" t="s">
        <v>98</v>
      </c>
      <c r="X2" s="468"/>
      <c r="Y2" s="468"/>
      <c r="Z2" s="469"/>
      <c r="AA2" s="486"/>
      <c r="AB2" s="487"/>
      <c r="AC2" s="488"/>
    </row>
    <row r="3" spans="1:29" s="9" customFormat="1" ht="32.25" customHeight="1" thickBot="1" x14ac:dyDescent="0.3">
      <c r="A3" s="454"/>
      <c r="B3" s="457"/>
      <c r="C3" s="459"/>
      <c r="D3" s="474"/>
      <c r="E3" s="475"/>
      <c r="F3" s="479"/>
      <c r="G3" s="449" t="s">
        <v>82</v>
      </c>
      <c r="H3" s="470" t="s">
        <v>87</v>
      </c>
      <c r="I3" s="449" t="s">
        <v>84</v>
      </c>
      <c r="J3" s="466"/>
      <c r="K3" s="449" t="s">
        <v>92</v>
      </c>
      <c r="L3" s="470" t="s">
        <v>93</v>
      </c>
      <c r="M3" s="449" t="s">
        <v>94</v>
      </c>
      <c r="N3" s="441" t="s">
        <v>172</v>
      </c>
      <c r="O3" s="449" t="s">
        <v>92</v>
      </c>
      <c r="P3" s="470" t="s">
        <v>93</v>
      </c>
      <c r="Q3" s="449" t="s">
        <v>94</v>
      </c>
      <c r="R3" s="441" t="s">
        <v>172</v>
      </c>
      <c r="S3" s="449" t="s">
        <v>92</v>
      </c>
      <c r="T3" s="470" t="s">
        <v>93</v>
      </c>
      <c r="U3" s="449" t="s">
        <v>94</v>
      </c>
      <c r="V3" s="441" t="s">
        <v>172</v>
      </c>
      <c r="W3" s="449" t="s">
        <v>92</v>
      </c>
      <c r="X3" s="470" t="s">
        <v>93</v>
      </c>
      <c r="Y3" s="449" t="s">
        <v>94</v>
      </c>
      <c r="Z3" s="441" t="s">
        <v>172</v>
      </c>
      <c r="AA3" s="459" t="s">
        <v>100</v>
      </c>
      <c r="AB3" s="491" t="s">
        <v>101</v>
      </c>
      <c r="AC3" s="489" t="s">
        <v>102</v>
      </c>
    </row>
    <row r="4" spans="1:29" s="9" customFormat="1" ht="136.5" customHeight="1" thickBot="1" x14ac:dyDescent="0.3">
      <c r="A4" s="455"/>
      <c r="B4" s="457"/>
      <c r="C4" s="459"/>
      <c r="D4" s="309" t="s">
        <v>171</v>
      </c>
      <c r="E4" s="309" t="s">
        <v>90</v>
      </c>
      <c r="F4" s="480"/>
      <c r="G4" s="450"/>
      <c r="H4" s="471"/>
      <c r="I4" s="450"/>
      <c r="J4" s="467"/>
      <c r="K4" s="450"/>
      <c r="L4" s="471"/>
      <c r="M4" s="450"/>
      <c r="N4" s="442"/>
      <c r="O4" s="450"/>
      <c r="P4" s="471"/>
      <c r="Q4" s="450"/>
      <c r="R4" s="442"/>
      <c r="S4" s="450"/>
      <c r="T4" s="471"/>
      <c r="U4" s="450"/>
      <c r="V4" s="442"/>
      <c r="W4" s="450"/>
      <c r="X4" s="471"/>
      <c r="Y4" s="450"/>
      <c r="Z4" s="442"/>
      <c r="AA4" s="459"/>
      <c r="AB4" s="491"/>
      <c r="AC4" s="490"/>
    </row>
    <row r="5" spans="1:29" s="9" customFormat="1" ht="19.5" customHeight="1" thickBot="1" x14ac:dyDescent="0.35">
      <c r="A5" s="336" t="s">
        <v>134</v>
      </c>
      <c r="B5" s="272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4"/>
      <c r="O5" s="273"/>
      <c r="P5" s="273"/>
      <c r="Q5" s="273"/>
      <c r="R5" s="274"/>
      <c r="S5" s="273"/>
      <c r="T5" s="273"/>
      <c r="U5" s="273"/>
      <c r="V5" s="274"/>
      <c r="W5" s="273"/>
      <c r="X5" s="273"/>
      <c r="Y5" s="273"/>
      <c r="Z5" s="274"/>
      <c r="AA5" s="273"/>
      <c r="AB5" s="273"/>
      <c r="AC5" s="337"/>
    </row>
    <row r="6" spans="1:29" s="1" customFormat="1" ht="23.25" customHeight="1" thickBot="1" x14ac:dyDescent="0.35">
      <c r="A6" s="338" t="s">
        <v>112</v>
      </c>
      <c r="B6" s="460" t="s">
        <v>139</v>
      </c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2"/>
    </row>
    <row r="7" spans="1:29" s="1" customFormat="1" ht="21.95" customHeight="1" thickBot="1" x14ac:dyDescent="0.35">
      <c r="A7" s="463" t="s">
        <v>126</v>
      </c>
      <c r="B7" s="464"/>
      <c r="C7" s="37"/>
      <c r="D7" s="37">
        <f>SUM(D8:D10)</f>
        <v>15</v>
      </c>
      <c r="E7" s="37">
        <f>D7*30</f>
        <v>450</v>
      </c>
      <c r="F7" s="37"/>
      <c r="G7" s="313"/>
      <c r="H7" s="37"/>
      <c r="I7" s="313"/>
      <c r="J7" s="37"/>
      <c r="K7" s="446">
        <f>SUM(K8:M10)</f>
        <v>9</v>
      </c>
      <c r="L7" s="447"/>
      <c r="M7" s="448"/>
      <c r="N7" s="77">
        <f>SUM(N8:N10)</f>
        <v>15</v>
      </c>
      <c r="O7" s="443">
        <f>SUM(K8:M10)</f>
        <v>9</v>
      </c>
      <c r="P7" s="444"/>
      <c r="Q7" s="445"/>
      <c r="R7" s="37">
        <f>SUM(R8:R10)</f>
        <v>0</v>
      </c>
      <c r="S7" s="443">
        <f>SUM(S8:U10)</f>
        <v>0</v>
      </c>
      <c r="T7" s="444"/>
      <c r="U7" s="445"/>
      <c r="V7" s="37">
        <f>SUM(V8:V10)</f>
        <v>0</v>
      </c>
      <c r="W7" s="443">
        <f>SUM(W8:Y10)</f>
        <v>0</v>
      </c>
      <c r="X7" s="444"/>
      <c r="Y7" s="445"/>
      <c r="Z7" s="37">
        <f>SUM(Z8:Z10)</f>
        <v>0</v>
      </c>
      <c r="AA7" s="37"/>
      <c r="AB7" s="89"/>
      <c r="AC7" s="339"/>
    </row>
    <row r="8" spans="1:29" s="2" customFormat="1" ht="26.25" customHeight="1" x14ac:dyDescent="0.3">
      <c r="A8" s="340" t="s">
        <v>113</v>
      </c>
      <c r="B8" s="275" t="s">
        <v>320</v>
      </c>
      <c r="C8" s="38" t="s">
        <v>178</v>
      </c>
      <c r="D8" s="193">
        <v>5</v>
      </c>
      <c r="E8" s="194">
        <f>D8*30</f>
        <v>150</v>
      </c>
      <c r="F8" s="194">
        <f t="shared" ref="F8:F10" si="0">G8+H8+I8</f>
        <v>48</v>
      </c>
      <c r="G8" s="44"/>
      <c r="H8" s="194"/>
      <c r="I8" s="44">
        <f>M8*16+Q8*16</f>
        <v>48</v>
      </c>
      <c r="J8" s="194">
        <f t="shared" ref="J8:J10" si="1">E8-F8</f>
        <v>102</v>
      </c>
      <c r="K8" s="45"/>
      <c r="L8" s="46"/>
      <c r="M8" s="47">
        <v>3</v>
      </c>
      <c r="N8" s="193">
        <v>5</v>
      </c>
      <c r="O8" s="45"/>
      <c r="P8" s="46"/>
      <c r="Q8" s="49"/>
      <c r="R8" s="194"/>
      <c r="S8" s="50"/>
      <c r="T8" s="46"/>
      <c r="U8" s="51"/>
      <c r="V8" s="194"/>
      <c r="W8" s="45"/>
      <c r="X8" s="46"/>
      <c r="Y8" s="49"/>
      <c r="Z8" s="194"/>
      <c r="AA8" s="193">
        <v>1</v>
      </c>
      <c r="AB8" s="52"/>
      <c r="AC8" s="319"/>
    </row>
    <row r="9" spans="1:29" s="2" customFormat="1" ht="57" customHeight="1" x14ac:dyDescent="0.3">
      <c r="A9" s="341" t="s">
        <v>114</v>
      </c>
      <c r="B9" s="275" t="s">
        <v>163</v>
      </c>
      <c r="C9" s="38" t="s">
        <v>197</v>
      </c>
      <c r="D9" s="32">
        <v>5</v>
      </c>
      <c r="E9" s="33">
        <f t="shared" ref="E9:E11" si="2">D9*30</f>
        <v>150</v>
      </c>
      <c r="F9" s="33">
        <f t="shared" si="0"/>
        <v>48</v>
      </c>
      <c r="G9" s="53">
        <v>32</v>
      </c>
      <c r="H9" s="33"/>
      <c r="I9" s="53">
        <f>M9*16+Q9*16</f>
        <v>16</v>
      </c>
      <c r="J9" s="33">
        <f t="shared" si="1"/>
        <v>102</v>
      </c>
      <c r="K9" s="54">
        <v>2</v>
      </c>
      <c r="L9" s="55"/>
      <c r="M9" s="56">
        <v>1</v>
      </c>
      <c r="N9" s="32">
        <v>5</v>
      </c>
      <c r="O9" s="54"/>
      <c r="P9" s="55"/>
      <c r="Q9" s="56"/>
      <c r="R9" s="32"/>
      <c r="S9" s="76"/>
      <c r="T9" s="50"/>
      <c r="U9" s="75"/>
      <c r="V9" s="194"/>
      <c r="W9" s="50"/>
      <c r="X9" s="50"/>
      <c r="Y9" s="44"/>
      <c r="Z9" s="194"/>
      <c r="AA9" s="193">
        <v>1</v>
      </c>
      <c r="AB9" s="61"/>
      <c r="AC9" s="64"/>
    </row>
    <row r="10" spans="1:29" s="2" customFormat="1" ht="39" customHeight="1" thickBot="1" x14ac:dyDescent="0.35">
      <c r="A10" s="341" t="s">
        <v>115</v>
      </c>
      <c r="B10" s="195" t="s">
        <v>164</v>
      </c>
      <c r="C10" s="38" t="s">
        <v>177</v>
      </c>
      <c r="D10" s="33">
        <v>5</v>
      </c>
      <c r="E10" s="33">
        <f t="shared" si="2"/>
        <v>150</v>
      </c>
      <c r="F10" s="33">
        <f t="shared" si="0"/>
        <v>48</v>
      </c>
      <c r="G10" s="53">
        <v>32</v>
      </c>
      <c r="H10" s="33"/>
      <c r="I10" s="53">
        <f>M10*16+Q10*16</f>
        <v>16</v>
      </c>
      <c r="J10" s="33">
        <f t="shared" si="1"/>
        <v>102</v>
      </c>
      <c r="K10" s="54">
        <v>2</v>
      </c>
      <c r="L10" s="55"/>
      <c r="M10" s="56">
        <v>1</v>
      </c>
      <c r="N10" s="32">
        <v>5</v>
      </c>
      <c r="O10" s="54"/>
      <c r="P10" s="55"/>
      <c r="Q10" s="56"/>
      <c r="R10" s="32"/>
      <c r="S10" s="59"/>
      <c r="T10" s="55"/>
      <c r="U10" s="60"/>
      <c r="V10" s="33"/>
      <c r="W10" s="59"/>
      <c r="X10" s="55"/>
      <c r="Y10" s="60"/>
      <c r="Z10" s="33"/>
      <c r="AA10" s="33">
        <v>1</v>
      </c>
      <c r="AB10" s="62"/>
      <c r="AC10" s="64"/>
    </row>
    <row r="11" spans="1:29" s="2" customFormat="1" ht="19.5" customHeight="1" thickBot="1" x14ac:dyDescent="0.35">
      <c r="A11" s="451" t="s">
        <v>103</v>
      </c>
      <c r="B11" s="452"/>
      <c r="C11" s="12"/>
      <c r="D11" s="77">
        <v>15</v>
      </c>
      <c r="E11" s="37">
        <f t="shared" si="2"/>
        <v>450</v>
      </c>
      <c r="F11" s="37"/>
      <c r="G11" s="37"/>
      <c r="H11" s="37"/>
      <c r="I11" s="37"/>
      <c r="J11" s="37"/>
      <c r="K11" s="443">
        <f>1*ПГС!K10:M10</f>
        <v>54</v>
      </c>
      <c r="L11" s="444"/>
      <c r="M11" s="445"/>
      <c r="N11" s="37">
        <f>1*ПГС!N10</f>
        <v>15</v>
      </c>
      <c r="O11" s="443">
        <f>1*ПГС!O10:Q10</f>
        <v>0</v>
      </c>
      <c r="P11" s="444"/>
      <c r="Q11" s="445"/>
      <c r="R11" s="37">
        <f>1*ПГС!R10</f>
        <v>0</v>
      </c>
      <c r="S11" s="443">
        <f>1*ПГС!S10:U10</f>
        <v>0</v>
      </c>
      <c r="T11" s="444"/>
      <c r="U11" s="445"/>
      <c r="V11" s="37">
        <f>1*ПГС!V10</f>
        <v>0</v>
      </c>
      <c r="W11" s="443">
        <f>1*ПГС!W10:Y10</f>
        <v>0</v>
      </c>
      <c r="X11" s="444"/>
      <c r="Y11" s="445"/>
      <c r="Z11" s="37">
        <f>1*ПГС!Z10</f>
        <v>0</v>
      </c>
      <c r="AA11" s="37"/>
      <c r="AB11" s="78"/>
      <c r="AC11" s="86"/>
    </row>
    <row r="12" spans="1:29" s="1" customFormat="1" ht="19.5" customHeight="1" thickBot="1" x14ac:dyDescent="0.35">
      <c r="A12" s="342"/>
      <c r="B12" s="35" t="s">
        <v>116</v>
      </c>
      <c r="C12" s="36"/>
      <c r="D12" s="312">
        <f>D7+D11</f>
        <v>30</v>
      </c>
      <c r="E12" s="312">
        <f>E7+E11</f>
        <v>900</v>
      </c>
      <c r="F12" s="74"/>
      <c r="G12" s="74"/>
      <c r="H12" s="74"/>
      <c r="I12" s="74"/>
      <c r="J12" s="74"/>
      <c r="K12" s="492">
        <f>SUM(K8:M11)</f>
        <v>63</v>
      </c>
      <c r="L12" s="492"/>
      <c r="M12" s="493"/>
      <c r="N12" s="312">
        <f>SUM(N8:N11)</f>
        <v>30</v>
      </c>
      <c r="O12" s="494">
        <f>SUM(O8:Q11)</f>
        <v>0</v>
      </c>
      <c r="P12" s="492"/>
      <c r="Q12" s="493"/>
      <c r="R12" s="79">
        <f>SUM(R8:R11)</f>
        <v>0</v>
      </c>
      <c r="S12" s="494">
        <f>SUM(S8:U11)</f>
        <v>0</v>
      </c>
      <c r="T12" s="492"/>
      <c r="U12" s="493"/>
      <c r="V12" s="312">
        <f>SUM(V8:V11)</f>
        <v>0</v>
      </c>
      <c r="W12" s="494">
        <f>SUM(W8:Y11)</f>
        <v>0</v>
      </c>
      <c r="X12" s="492"/>
      <c r="Y12" s="493"/>
      <c r="Z12" s="79">
        <f>SUM(Z8:Z11)</f>
        <v>0</v>
      </c>
      <c r="AA12" s="80"/>
      <c r="AB12" s="312"/>
      <c r="AC12" s="343"/>
    </row>
    <row r="13" spans="1:29" s="1" customFormat="1" ht="23.25" customHeight="1" thickBot="1" x14ac:dyDescent="0.35">
      <c r="A13" s="338" t="s">
        <v>117</v>
      </c>
      <c r="B13" s="460" t="s">
        <v>47</v>
      </c>
      <c r="C13" s="461"/>
      <c r="D13" s="461"/>
      <c r="E13" s="461"/>
      <c r="F13" s="461"/>
      <c r="G13" s="461"/>
      <c r="H13" s="461"/>
      <c r="I13" s="461"/>
      <c r="J13" s="461"/>
      <c r="K13" s="461"/>
      <c r="L13" s="461"/>
      <c r="M13" s="461"/>
      <c r="N13" s="461"/>
      <c r="O13" s="461"/>
      <c r="P13" s="461"/>
      <c r="Q13" s="461"/>
      <c r="R13" s="461"/>
      <c r="S13" s="461"/>
      <c r="T13" s="461"/>
      <c r="U13" s="461"/>
      <c r="V13" s="461"/>
      <c r="W13" s="461"/>
      <c r="X13" s="461"/>
      <c r="Y13" s="461"/>
      <c r="Z13" s="461"/>
      <c r="AA13" s="461"/>
      <c r="AB13" s="461"/>
      <c r="AC13" s="462"/>
    </row>
    <row r="14" spans="1:29" s="1" customFormat="1" ht="21.95" customHeight="1" thickBot="1" x14ac:dyDescent="0.35">
      <c r="A14" s="463" t="s">
        <v>127</v>
      </c>
      <c r="B14" s="464"/>
      <c r="C14" s="37"/>
      <c r="D14" s="89">
        <f>SUM(D15:D18)</f>
        <v>20</v>
      </c>
      <c r="E14" s="37">
        <f>D14*30</f>
        <v>600</v>
      </c>
      <c r="F14" s="37"/>
      <c r="G14" s="313"/>
      <c r="H14" s="37"/>
      <c r="I14" s="37"/>
      <c r="J14" s="37"/>
      <c r="K14" s="446">
        <f>SUM(K15:M18)</f>
        <v>0</v>
      </c>
      <c r="L14" s="447"/>
      <c r="M14" s="448"/>
      <c r="N14" s="77">
        <f>SUM(N15:N18)</f>
        <v>0</v>
      </c>
      <c r="O14" s="443">
        <f>SUM(O15:Q18)</f>
        <v>12</v>
      </c>
      <c r="P14" s="444"/>
      <c r="Q14" s="445"/>
      <c r="R14" s="37">
        <f>SUM(R15:R18)</f>
        <v>20</v>
      </c>
      <c r="S14" s="443">
        <f>SUM(S15:U18)</f>
        <v>0</v>
      </c>
      <c r="T14" s="444"/>
      <c r="U14" s="445"/>
      <c r="V14" s="37">
        <f>SUM(V15:V18)</f>
        <v>0</v>
      </c>
      <c r="W14" s="443">
        <f>SUM(W15:Y18)</f>
        <v>0</v>
      </c>
      <c r="X14" s="444"/>
      <c r="Y14" s="445"/>
      <c r="Z14" s="196">
        <f>SUM(Z15:Z18)</f>
        <v>0</v>
      </c>
      <c r="AA14" s="37"/>
      <c r="AB14" s="89"/>
      <c r="AC14" s="339"/>
    </row>
    <row r="15" spans="1:29" s="2" customFormat="1" ht="36.75" customHeight="1" x14ac:dyDescent="0.3">
      <c r="A15" s="344" t="s">
        <v>118</v>
      </c>
      <c r="B15" s="31" t="s">
        <v>198</v>
      </c>
      <c r="C15" s="197" t="s">
        <v>196</v>
      </c>
      <c r="D15" s="58">
        <v>5</v>
      </c>
      <c r="E15" s="194">
        <f t="shared" ref="E15:E18" si="3">D15*30</f>
        <v>150</v>
      </c>
      <c r="F15" s="194">
        <v>48</v>
      </c>
      <c r="G15" s="44">
        <v>32</v>
      </c>
      <c r="H15" s="194"/>
      <c r="I15" s="44">
        <v>16</v>
      </c>
      <c r="J15" s="194">
        <f t="shared" ref="J15:J18" si="4">E15-F15</f>
        <v>102</v>
      </c>
      <c r="K15" s="50"/>
      <c r="L15" s="46"/>
      <c r="M15" s="51"/>
      <c r="N15" s="194"/>
      <c r="O15" s="50">
        <v>2</v>
      </c>
      <c r="P15" s="46"/>
      <c r="Q15" s="51">
        <v>1</v>
      </c>
      <c r="R15" s="194">
        <v>5</v>
      </c>
      <c r="S15" s="50"/>
      <c r="T15" s="46"/>
      <c r="U15" s="51"/>
      <c r="V15" s="194"/>
      <c r="W15" s="45"/>
      <c r="X15" s="46"/>
      <c r="Y15" s="49"/>
      <c r="Z15" s="198"/>
      <c r="AA15" s="193">
        <v>1</v>
      </c>
      <c r="AB15" s="52"/>
      <c r="AC15" s="319"/>
    </row>
    <row r="16" spans="1:29" s="2" customFormat="1" ht="34.5" customHeight="1" x14ac:dyDescent="0.3">
      <c r="A16" s="345" t="s">
        <v>119</v>
      </c>
      <c r="B16" s="199" t="s">
        <v>199</v>
      </c>
      <c r="C16" s="197" t="s">
        <v>200</v>
      </c>
      <c r="D16" s="63">
        <v>5</v>
      </c>
      <c r="E16" s="33">
        <f t="shared" si="3"/>
        <v>150</v>
      </c>
      <c r="F16" s="33">
        <v>48</v>
      </c>
      <c r="G16" s="53">
        <v>32</v>
      </c>
      <c r="H16" s="33"/>
      <c r="I16" s="53">
        <v>16</v>
      </c>
      <c r="J16" s="33">
        <f t="shared" si="4"/>
        <v>102</v>
      </c>
      <c r="K16" s="59"/>
      <c r="L16" s="55"/>
      <c r="M16" s="60"/>
      <c r="N16" s="33"/>
      <c r="O16" s="59">
        <v>2</v>
      </c>
      <c r="P16" s="55"/>
      <c r="Q16" s="60">
        <v>1</v>
      </c>
      <c r="R16" s="33">
        <v>5</v>
      </c>
      <c r="S16" s="59"/>
      <c r="T16" s="55"/>
      <c r="U16" s="60"/>
      <c r="V16" s="33"/>
      <c r="W16" s="59"/>
      <c r="X16" s="55"/>
      <c r="Y16" s="60"/>
      <c r="Z16" s="33"/>
      <c r="AA16" s="193">
        <v>1</v>
      </c>
      <c r="AB16" s="61"/>
      <c r="AC16" s="346"/>
    </row>
    <row r="17" spans="1:31" s="2" customFormat="1" ht="38.25" customHeight="1" x14ac:dyDescent="0.3">
      <c r="A17" s="345" t="s">
        <v>120</v>
      </c>
      <c r="B17" s="277" t="s">
        <v>204</v>
      </c>
      <c r="C17" s="197" t="s">
        <v>201</v>
      </c>
      <c r="D17" s="63">
        <v>5</v>
      </c>
      <c r="E17" s="33">
        <f t="shared" si="3"/>
        <v>150</v>
      </c>
      <c r="F17" s="33">
        <v>48</v>
      </c>
      <c r="G17" s="53">
        <v>32</v>
      </c>
      <c r="H17" s="33"/>
      <c r="I17" s="53">
        <v>16</v>
      </c>
      <c r="J17" s="33">
        <f t="shared" si="4"/>
        <v>102</v>
      </c>
      <c r="K17" s="59"/>
      <c r="L17" s="55"/>
      <c r="M17" s="60"/>
      <c r="N17" s="33"/>
      <c r="O17" s="59">
        <v>2</v>
      </c>
      <c r="P17" s="55"/>
      <c r="Q17" s="60">
        <v>1</v>
      </c>
      <c r="R17" s="33">
        <v>5</v>
      </c>
      <c r="S17" s="59"/>
      <c r="T17" s="55"/>
      <c r="U17" s="60"/>
      <c r="V17" s="33"/>
      <c r="W17" s="59"/>
      <c r="X17" s="55"/>
      <c r="Y17" s="60"/>
      <c r="Z17" s="33"/>
      <c r="AA17" s="33">
        <v>2</v>
      </c>
      <c r="AB17" s="62"/>
      <c r="AC17" s="64"/>
    </row>
    <row r="18" spans="1:31" s="2" customFormat="1" ht="39.75" customHeight="1" thickBot="1" x14ac:dyDescent="0.35">
      <c r="A18" s="345" t="s">
        <v>135</v>
      </c>
      <c r="B18" s="201" t="s">
        <v>202</v>
      </c>
      <c r="C18" s="197" t="s">
        <v>203</v>
      </c>
      <c r="D18" s="63">
        <v>5</v>
      </c>
      <c r="E18" s="33">
        <f t="shared" si="3"/>
        <v>150</v>
      </c>
      <c r="F18" s="33">
        <v>48</v>
      </c>
      <c r="G18" s="53">
        <v>32</v>
      </c>
      <c r="H18" s="33"/>
      <c r="I18" s="53">
        <v>16</v>
      </c>
      <c r="J18" s="33">
        <f t="shared" si="4"/>
        <v>102</v>
      </c>
      <c r="K18" s="59"/>
      <c r="L18" s="55"/>
      <c r="M18" s="60"/>
      <c r="N18" s="33"/>
      <c r="O18" s="59">
        <v>2</v>
      </c>
      <c r="P18" s="55"/>
      <c r="Q18" s="60">
        <v>1</v>
      </c>
      <c r="R18" s="200">
        <v>5</v>
      </c>
      <c r="S18" s="59"/>
      <c r="T18" s="55"/>
      <c r="U18" s="56"/>
      <c r="V18" s="32"/>
      <c r="W18" s="59"/>
      <c r="X18" s="55"/>
      <c r="Y18" s="56"/>
      <c r="Z18" s="32"/>
      <c r="AA18" s="33">
        <v>2</v>
      </c>
      <c r="AB18" s="63"/>
      <c r="AC18" s="347"/>
    </row>
    <row r="19" spans="1:31" s="2" customFormat="1" ht="19.5" customHeight="1" thickBot="1" x14ac:dyDescent="0.35">
      <c r="A19" s="451" t="s">
        <v>103</v>
      </c>
      <c r="B19" s="452"/>
      <c r="C19" s="12"/>
      <c r="D19" s="78">
        <v>30</v>
      </c>
      <c r="E19" s="37">
        <f>D19*30</f>
        <v>900</v>
      </c>
      <c r="F19" s="37"/>
      <c r="G19" s="37"/>
      <c r="H19" s="37"/>
      <c r="I19" s="37"/>
      <c r="J19" s="37"/>
      <c r="K19" s="443">
        <f>1*ПГС!K19:M19</f>
        <v>0</v>
      </c>
      <c r="L19" s="444"/>
      <c r="M19" s="445"/>
      <c r="N19" s="37">
        <f>1*ПГС!N19</f>
        <v>0</v>
      </c>
      <c r="O19" s="443">
        <f>1*ПГС!O19:Q19</f>
        <v>3</v>
      </c>
      <c r="P19" s="444"/>
      <c r="Q19" s="445"/>
      <c r="R19" s="196">
        <f>1*ПГС!R19</f>
        <v>5</v>
      </c>
      <c r="S19" s="443">
        <f>1*ПГС!S19:U19</f>
        <v>15</v>
      </c>
      <c r="T19" s="444"/>
      <c r="U19" s="445"/>
      <c r="V19" s="37">
        <f>1*ПГС!V19</f>
        <v>25</v>
      </c>
      <c r="W19" s="443">
        <f>1*ПГС!W19:Y19</f>
        <v>0</v>
      </c>
      <c r="X19" s="444"/>
      <c r="Y19" s="445"/>
      <c r="Z19" s="37">
        <f>1*ПГС!Z19</f>
        <v>0</v>
      </c>
      <c r="AA19" s="37"/>
      <c r="AB19" s="78"/>
      <c r="AC19" s="86"/>
    </row>
    <row r="20" spans="1:31" s="1" customFormat="1" ht="19.5" customHeight="1" thickBot="1" x14ac:dyDescent="0.35">
      <c r="A20" s="342"/>
      <c r="B20" s="35" t="s">
        <v>161</v>
      </c>
      <c r="C20" s="36"/>
      <c r="D20" s="312">
        <v>50</v>
      </c>
      <c r="E20" s="36">
        <f>D20*30</f>
        <v>1500</v>
      </c>
      <c r="F20" s="311"/>
      <c r="G20" s="74"/>
      <c r="H20" s="74"/>
      <c r="I20" s="74"/>
      <c r="J20" s="74"/>
      <c r="K20" s="494">
        <f>SUM(K15:M19)</f>
        <v>0</v>
      </c>
      <c r="L20" s="492"/>
      <c r="M20" s="493"/>
      <c r="N20" s="312">
        <f>SUM(N15:N19)</f>
        <v>0</v>
      </c>
      <c r="O20" s="494">
        <f>SUM(O15:Q19)</f>
        <v>15</v>
      </c>
      <c r="P20" s="492"/>
      <c r="Q20" s="493"/>
      <c r="R20" s="79">
        <f>SUM(R15:R19)</f>
        <v>25</v>
      </c>
      <c r="S20" s="494">
        <f>SUM(S15:U19)</f>
        <v>15</v>
      </c>
      <c r="T20" s="492"/>
      <c r="U20" s="493"/>
      <c r="V20" s="312">
        <f>SUM(V15:V19)</f>
        <v>25</v>
      </c>
      <c r="W20" s="494">
        <f>SUM(W15:Y19)</f>
        <v>0</v>
      </c>
      <c r="X20" s="492"/>
      <c r="Y20" s="493"/>
      <c r="Z20" s="79">
        <f>SUM(Z15:Z19)</f>
        <v>0</v>
      </c>
      <c r="AA20" s="312"/>
      <c r="AB20" s="312"/>
      <c r="AC20" s="343"/>
    </row>
    <row r="21" spans="1:31" s="2" customFormat="1" ht="19.5" customHeight="1" x14ac:dyDescent="0.3">
      <c r="A21" s="348" t="s">
        <v>121</v>
      </c>
      <c r="B21" s="206" t="s">
        <v>173</v>
      </c>
      <c r="C21" s="197"/>
      <c r="D21" s="32">
        <v>20</v>
      </c>
      <c r="E21" s="33">
        <f>D21*30</f>
        <v>600</v>
      </c>
      <c r="F21" s="59"/>
      <c r="G21" s="55"/>
      <c r="H21" s="55"/>
      <c r="I21" s="60"/>
      <c r="J21" s="185"/>
      <c r="K21" s="64"/>
      <c r="L21" s="55"/>
      <c r="M21" s="65"/>
      <c r="N21" s="202"/>
      <c r="O21" s="64"/>
      <c r="P21" s="55"/>
      <c r="Q21" s="65"/>
      <c r="R21" s="203">
        <v>5</v>
      </c>
      <c r="S21" s="64"/>
      <c r="T21" s="55"/>
      <c r="U21" s="65"/>
      <c r="V21" s="32">
        <v>5</v>
      </c>
      <c r="W21" s="64"/>
      <c r="X21" s="55"/>
      <c r="Y21" s="65"/>
      <c r="Z21" s="32">
        <v>10</v>
      </c>
      <c r="AA21" s="33"/>
      <c r="AB21" s="91" t="s">
        <v>144</v>
      </c>
      <c r="AC21" s="347"/>
    </row>
    <row r="22" spans="1:31" s="2" customFormat="1" ht="42" customHeight="1" thickBot="1" x14ac:dyDescent="0.35">
      <c r="A22" s="349" t="s">
        <v>122</v>
      </c>
      <c r="B22" s="34" t="s">
        <v>142</v>
      </c>
      <c r="C22" s="197"/>
      <c r="D22" s="328">
        <v>20</v>
      </c>
      <c r="E22" s="33">
        <f>D22*30</f>
        <v>600</v>
      </c>
      <c r="F22" s="67"/>
      <c r="G22" s="321"/>
      <c r="H22" s="321"/>
      <c r="I22" s="68"/>
      <c r="J22" s="328"/>
      <c r="K22" s="69"/>
      <c r="L22" s="321"/>
      <c r="M22" s="70"/>
      <c r="N22" s="204"/>
      <c r="O22" s="69"/>
      <c r="P22" s="321"/>
      <c r="Q22" s="70"/>
      <c r="R22" s="205"/>
      <c r="S22" s="69"/>
      <c r="T22" s="321"/>
      <c r="U22" s="70"/>
      <c r="V22" s="327"/>
      <c r="W22" s="69"/>
      <c r="X22" s="321"/>
      <c r="Y22" s="70"/>
      <c r="Z22" s="327">
        <v>20</v>
      </c>
      <c r="AA22" s="328"/>
      <c r="AB22" s="71"/>
      <c r="AC22" s="350">
        <v>4</v>
      </c>
    </row>
    <row r="23" spans="1:31" s="6" customFormat="1" ht="49.5" customHeight="1" thickBot="1" x14ac:dyDescent="0.35">
      <c r="A23" s="495" t="s">
        <v>174</v>
      </c>
      <c r="B23" s="496"/>
      <c r="C23" s="83"/>
      <c r="D23" s="84">
        <f t="shared" ref="D23:E23" si="5">D20+D12</f>
        <v>80</v>
      </c>
      <c r="E23" s="183">
        <f t="shared" si="5"/>
        <v>2400</v>
      </c>
      <c r="F23" s="85"/>
      <c r="G23" s="184"/>
      <c r="H23" s="183"/>
      <c r="I23" s="184"/>
      <c r="J23" s="183"/>
      <c r="K23" s="86"/>
      <c r="L23" s="87"/>
      <c r="M23" s="88"/>
      <c r="N23" s="308"/>
      <c r="O23" s="86"/>
      <c r="P23" s="87"/>
      <c r="Q23" s="88"/>
      <c r="R23" s="308"/>
      <c r="S23" s="86"/>
      <c r="T23" s="87"/>
      <c r="U23" s="88"/>
      <c r="V23" s="308"/>
      <c r="W23" s="86"/>
      <c r="X23" s="87"/>
      <c r="Y23" s="88"/>
      <c r="Z23" s="308"/>
      <c r="AA23" s="84"/>
      <c r="AB23" s="89"/>
      <c r="AC23" s="339"/>
      <c r="AD23" s="5"/>
    </row>
    <row r="24" spans="1:31" s="6" customFormat="1" ht="42" customHeight="1" thickBot="1" x14ac:dyDescent="0.35">
      <c r="A24" s="517" t="s">
        <v>175</v>
      </c>
      <c r="B24" s="518"/>
      <c r="C24" s="209"/>
      <c r="D24" s="210">
        <f>D23+D21+D22</f>
        <v>120</v>
      </c>
      <c r="E24" s="210">
        <f t="shared" ref="E24" si="6">E22+E21+E20+E12</f>
        <v>3600</v>
      </c>
      <c r="F24" s="211"/>
      <c r="G24" s="212"/>
      <c r="H24" s="210"/>
      <c r="I24" s="213"/>
      <c r="J24" s="214"/>
      <c r="K24" s="519">
        <f>K20+K12</f>
        <v>63</v>
      </c>
      <c r="L24" s="520"/>
      <c r="M24" s="521"/>
      <c r="N24" s="215">
        <f>N22+N21+N20+N12</f>
        <v>30</v>
      </c>
      <c r="O24" s="519">
        <f>O20+O12</f>
        <v>15</v>
      </c>
      <c r="P24" s="520"/>
      <c r="Q24" s="521"/>
      <c r="R24" s="215">
        <f>R22+R21+R20+R12</f>
        <v>30</v>
      </c>
      <c r="S24" s="519">
        <f>S20+S12</f>
        <v>15</v>
      </c>
      <c r="T24" s="520"/>
      <c r="U24" s="521"/>
      <c r="V24" s="314">
        <f>V22+V21+V20+V12</f>
        <v>30</v>
      </c>
      <c r="W24" s="519">
        <f>W20+W12</f>
        <v>0</v>
      </c>
      <c r="X24" s="520"/>
      <c r="Y24" s="521"/>
      <c r="Z24" s="215">
        <f>Z22+Z21+Z20+Z12</f>
        <v>30</v>
      </c>
      <c r="AA24" s="210"/>
      <c r="AB24" s="216"/>
      <c r="AC24" s="351"/>
      <c r="AD24" s="5"/>
    </row>
    <row r="25" spans="1:31" s="6" customFormat="1" ht="19.5" customHeight="1" thickBot="1" x14ac:dyDescent="0.35">
      <c r="A25" s="352" t="s">
        <v>36</v>
      </c>
      <c r="B25" s="13" t="s">
        <v>104</v>
      </c>
      <c r="C25" s="14" t="s">
        <v>36</v>
      </c>
      <c r="D25" s="14"/>
      <c r="E25" s="14"/>
      <c r="F25" s="15"/>
      <c r="G25" s="15"/>
      <c r="H25" s="15"/>
      <c r="I25" s="15"/>
      <c r="J25" s="16"/>
      <c r="K25" s="522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523"/>
      <c r="X25" s="523"/>
      <c r="Y25" s="523"/>
      <c r="Z25" s="523"/>
      <c r="AA25" s="523"/>
      <c r="AB25" s="523"/>
      <c r="AC25" s="524"/>
      <c r="AE25" s="8"/>
    </row>
    <row r="26" spans="1:31" s="7" customFormat="1" ht="19.5" customHeight="1" x14ac:dyDescent="0.35">
      <c r="A26" s="353"/>
      <c r="B26" s="354"/>
      <c r="C26" s="355"/>
      <c r="D26" s="356"/>
      <c r="E26" s="355"/>
      <c r="F26" s="357"/>
      <c r="G26" s="358"/>
      <c r="H26" s="358"/>
      <c r="I26" s="358"/>
      <c r="J26" s="359"/>
      <c r="K26" s="360"/>
      <c r="L26" s="358"/>
      <c r="M26" s="361"/>
      <c r="N26" s="362"/>
      <c r="O26" s="357"/>
      <c r="P26" s="358"/>
      <c r="Q26" s="361"/>
      <c r="R26" s="363"/>
      <c r="S26" s="357"/>
      <c r="T26" s="358"/>
      <c r="U26" s="361"/>
      <c r="V26" s="362"/>
      <c r="W26" s="357"/>
      <c r="X26" s="358"/>
      <c r="Y26" s="361"/>
      <c r="Z26" s="364"/>
      <c r="AA26" s="354"/>
      <c r="AB26" s="365"/>
      <c r="AC26" s="366"/>
    </row>
    <row r="27" spans="1:31" s="27" customFormat="1" ht="19.5" customHeight="1" thickBot="1" x14ac:dyDescent="0.35">
      <c r="A27" s="26"/>
    </row>
    <row r="28" spans="1:31" s="28" customFormat="1" ht="63.75" customHeight="1" thickBot="1" x14ac:dyDescent="0.35">
      <c r="A28" s="187" t="s">
        <v>130</v>
      </c>
      <c r="B28" s="17" t="s">
        <v>106</v>
      </c>
      <c r="C28" s="17" t="s">
        <v>48</v>
      </c>
      <c r="D28" s="505" t="s">
        <v>176</v>
      </c>
      <c r="E28" s="513"/>
      <c r="F28" s="506" t="s">
        <v>128</v>
      </c>
      <c r="G28" s="506"/>
      <c r="H28" s="513"/>
      <c r="I28" s="39"/>
      <c r="J28" s="17" t="s">
        <v>131</v>
      </c>
      <c r="K28" s="505" t="s">
        <v>107</v>
      </c>
      <c r="L28" s="506"/>
      <c r="M28" s="506"/>
      <c r="N28" s="506"/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6"/>
      <c r="Z28" s="506"/>
      <c r="AA28" s="507" t="s">
        <v>129</v>
      </c>
      <c r="AB28" s="508"/>
      <c r="AC28" s="509"/>
    </row>
    <row r="29" spans="1:31" s="27" customFormat="1" ht="46.5" customHeight="1" thickBot="1" x14ac:dyDescent="0.35">
      <c r="A29" s="188" t="s">
        <v>39</v>
      </c>
      <c r="B29" s="18" t="s">
        <v>165</v>
      </c>
      <c r="C29" s="19">
        <v>2</v>
      </c>
      <c r="D29" s="498">
        <v>5</v>
      </c>
      <c r="E29" s="500"/>
      <c r="F29" s="498">
        <v>5</v>
      </c>
      <c r="G29" s="499"/>
      <c r="H29" s="500"/>
      <c r="I29" s="2"/>
      <c r="J29" s="190" t="s">
        <v>39</v>
      </c>
      <c r="K29" s="501" t="s">
        <v>192</v>
      </c>
      <c r="L29" s="502"/>
      <c r="M29" s="502"/>
      <c r="N29" s="502"/>
      <c r="O29" s="502"/>
      <c r="P29" s="502"/>
      <c r="Q29" s="502"/>
      <c r="R29" s="502"/>
      <c r="S29" s="502"/>
      <c r="T29" s="502"/>
      <c r="U29" s="502"/>
      <c r="V29" s="502"/>
      <c r="W29" s="502"/>
      <c r="X29" s="502"/>
      <c r="Y29" s="502"/>
      <c r="Z29" s="503"/>
      <c r="AA29" s="498">
        <v>11</v>
      </c>
      <c r="AB29" s="499"/>
      <c r="AC29" s="500"/>
    </row>
    <row r="30" spans="1:31" s="27" customFormat="1" ht="37.5" customHeight="1" thickBot="1" x14ac:dyDescent="0.35">
      <c r="A30" s="188" t="s">
        <v>40</v>
      </c>
      <c r="B30" s="20" t="s">
        <v>166</v>
      </c>
      <c r="C30" s="191">
        <v>3</v>
      </c>
      <c r="D30" s="510">
        <v>5</v>
      </c>
      <c r="E30" s="511"/>
      <c r="F30" s="510">
        <v>5</v>
      </c>
      <c r="G30" s="512"/>
      <c r="H30" s="511"/>
      <c r="I30" s="2"/>
      <c r="J30" s="19" t="s">
        <v>40</v>
      </c>
      <c r="K30" s="501" t="s">
        <v>143</v>
      </c>
      <c r="L30" s="502"/>
      <c r="M30" s="502"/>
      <c r="N30" s="502"/>
      <c r="O30" s="502"/>
      <c r="P30" s="502"/>
      <c r="Q30" s="502"/>
      <c r="R30" s="502"/>
      <c r="S30" s="502"/>
      <c r="T30" s="502"/>
      <c r="U30" s="502"/>
      <c r="V30" s="502"/>
      <c r="W30" s="502"/>
      <c r="X30" s="502"/>
      <c r="Y30" s="502"/>
      <c r="Z30" s="503"/>
      <c r="AA30" s="498">
        <v>2</v>
      </c>
      <c r="AB30" s="499"/>
      <c r="AC30" s="500"/>
    </row>
    <row r="31" spans="1:31" s="27" customFormat="1" ht="47.25" customHeight="1" thickBot="1" x14ac:dyDescent="0.35">
      <c r="A31" s="19" t="s">
        <v>41</v>
      </c>
      <c r="B31" s="18" t="s">
        <v>167</v>
      </c>
      <c r="C31" s="19">
        <v>4</v>
      </c>
      <c r="D31" s="498">
        <v>10</v>
      </c>
      <c r="E31" s="500"/>
      <c r="F31" s="498">
        <v>10</v>
      </c>
      <c r="G31" s="499"/>
      <c r="H31" s="500"/>
      <c r="I31" s="2"/>
      <c r="J31" s="5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29"/>
      <c r="AB31" s="29"/>
      <c r="AC31" s="29"/>
    </row>
    <row r="32" spans="1:31" s="2" customFormat="1" ht="18.75" customHeight="1" x14ac:dyDescent="0.3">
      <c r="A32" s="516" t="s">
        <v>91</v>
      </c>
      <c r="B32" s="516"/>
      <c r="C32" s="516"/>
      <c r="D32" s="516"/>
      <c r="E32" s="516"/>
      <c r="F32" s="516"/>
      <c r="G32" s="25"/>
      <c r="H32" s="25"/>
    </row>
    <row r="33" spans="1:31" s="2" customFormat="1" ht="19.5" customHeight="1" x14ac:dyDescent="0.3">
      <c r="A33" s="515" t="s">
        <v>140</v>
      </c>
      <c r="B33" s="515"/>
      <c r="C33" s="515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5"/>
      <c r="Q33" s="515"/>
      <c r="R33" s="515"/>
      <c r="S33" s="515"/>
      <c r="T33" s="515"/>
      <c r="U33" s="515"/>
      <c r="V33" s="515"/>
      <c r="W33" s="515"/>
      <c r="X33" s="515"/>
      <c r="Y33" s="515"/>
      <c r="Z33" s="515"/>
      <c r="AA33" s="515"/>
      <c r="AB33" s="515"/>
      <c r="AC33" s="515"/>
    </row>
    <row r="34" spans="1:31" s="2" customFormat="1" ht="19.5" customHeight="1" x14ac:dyDescent="0.3">
      <c r="A34" s="497" t="s">
        <v>141</v>
      </c>
      <c r="B34" s="497"/>
      <c r="C34" s="497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  <c r="U34" s="497"/>
      <c r="V34" s="497"/>
      <c r="W34" s="497"/>
      <c r="X34" s="497"/>
      <c r="Y34" s="497"/>
      <c r="Z34" s="497"/>
      <c r="AA34" s="497"/>
      <c r="AB34" s="497"/>
      <c r="AC34" s="497"/>
    </row>
    <row r="35" spans="1:31" s="2" customFormat="1" ht="19.5" customHeight="1" x14ac:dyDescent="0.3">
      <c r="A35" s="497"/>
      <c r="B35" s="497"/>
      <c r="C35" s="497"/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7"/>
      <c r="Z35" s="497"/>
      <c r="AA35" s="497"/>
      <c r="AB35" s="497"/>
      <c r="AC35" s="497"/>
    </row>
    <row r="36" spans="1:31" s="2" customFormat="1" ht="19.5" customHeight="1" x14ac:dyDescent="0.3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</row>
    <row r="37" spans="1:31" ht="51.75" customHeight="1" x14ac:dyDescent="0.2">
      <c r="A37" s="504" t="s">
        <v>187</v>
      </c>
      <c r="B37" s="504"/>
      <c r="C37" s="504"/>
      <c r="D37" s="504"/>
      <c r="E37" s="504"/>
      <c r="F37" s="504"/>
      <c r="G37" s="504"/>
      <c r="H37" s="504"/>
      <c r="I37" s="504"/>
      <c r="J37" s="504"/>
      <c r="K37" s="504"/>
      <c r="L37" s="504"/>
      <c r="M37" s="504"/>
      <c r="N37" s="504"/>
      <c r="O37" s="504"/>
      <c r="P37" s="504"/>
      <c r="Q37" s="504"/>
      <c r="R37" s="504"/>
      <c r="S37" s="504"/>
      <c r="T37" s="504"/>
      <c r="U37" s="504"/>
      <c r="V37" s="504"/>
      <c r="W37" s="504"/>
      <c r="X37" s="504"/>
      <c r="Y37" s="504"/>
      <c r="Z37" s="504"/>
      <c r="AA37" s="504"/>
      <c r="AB37" s="504"/>
      <c r="AC37" s="504"/>
    </row>
    <row r="38" spans="1:31" ht="57" customHeight="1" x14ac:dyDescent="0.2">
      <c r="A38" s="504" t="s">
        <v>188</v>
      </c>
      <c r="B38" s="504"/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4"/>
      <c r="T38" s="504"/>
      <c r="U38" s="504"/>
      <c r="V38" s="504"/>
      <c r="W38" s="504"/>
      <c r="X38" s="504"/>
      <c r="Y38" s="504"/>
      <c r="Z38" s="504"/>
      <c r="AA38" s="504"/>
      <c r="AB38" s="504"/>
      <c r="AC38" s="504"/>
    </row>
    <row r="39" spans="1:31" ht="32.25" customHeight="1" x14ac:dyDescent="0.2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</row>
    <row r="40" spans="1:31" ht="14.25" customHeight="1" x14ac:dyDescent="0.2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</row>
    <row r="41" spans="1:31" s="3" customFormat="1" ht="18.75" customHeight="1" x14ac:dyDescent="0.3">
      <c r="A41" s="21" t="s">
        <v>311</v>
      </c>
      <c r="B41" s="21"/>
      <c r="C41" s="21"/>
      <c r="E41" s="21"/>
      <c r="G41" s="21" t="s">
        <v>215</v>
      </c>
      <c r="H41" s="21"/>
      <c r="I41" s="2"/>
      <c r="J41" s="2"/>
      <c r="K41" s="2"/>
      <c r="L41" s="2"/>
      <c r="M41" s="6"/>
      <c r="N41" s="2"/>
      <c r="O41" s="1"/>
      <c r="P41" s="21"/>
      <c r="Q41" s="2"/>
      <c r="R41" s="2"/>
      <c r="S41" s="21"/>
      <c r="T41" s="21"/>
      <c r="U41" s="2"/>
      <c r="V41" s="21"/>
      <c r="W41" s="6"/>
      <c r="X41" s="6"/>
      <c r="Y41" s="21"/>
      <c r="Z41" s="6"/>
      <c r="AA41" s="6"/>
      <c r="AB41" s="6"/>
      <c r="AC41" s="6"/>
    </row>
    <row r="42" spans="1:31" ht="18.75" x14ac:dyDescent="0.3">
      <c r="H42" s="21"/>
      <c r="P42" s="21"/>
    </row>
    <row r="43" spans="1:31" ht="18.75" customHeight="1" x14ac:dyDescent="0.3">
      <c r="A43" s="514" t="s">
        <v>213</v>
      </c>
      <c r="B43" s="514"/>
      <c r="C43" s="90"/>
      <c r="D43" s="90"/>
      <c r="E43" s="90"/>
      <c r="H43" s="21"/>
    </row>
    <row r="44" spans="1:31" ht="19.5" customHeight="1" x14ac:dyDescent="0.3">
      <c r="A44" s="514"/>
      <c r="B44" s="514"/>
      <c r="C44" s="90"/>
      <c r="F44" s="21"/>
      <c r="G44" s="21"/>
      <c r="H44" s="1"/>
      <c r="I44" s="21"/>
      <c r="J44" s="21"/>
      <c r="K44" s="21"/>
      <c r="L44" s="21"/>
      <c r="M44" s="21"/>
      <c r="N44" s="21"/>
      <c r="O44" s="21"/>
      <c r="P44" s="21"/>
      <c r="Q44" s="21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</row>
    <row r="45" spans="1:31" s="3" customFormat="1" ht="15.75" customHeight="1" x14ac:dyDescent="0.3">
      <c r="A45" s="21"/>
      <c r="B45" s="21"/>
      <c r="C45" s="21"/>
      <c r="D45" s="21"/>
      <c r="E45" s="21"/>
      <c r="F45" s="2"/>
      <c r="G45" s="2"/>
      <c r="H45" s="21"/>
      <c r="I45" s="2"/>
      <c r="J45" s="2"/>
      <c r="K45" s="2"/>
      <c r="L45" s="2"/>
      <c r="M45" s="6"/>
      <c r="N45" s="2"/>
      <c r="O45" s="1"/>
      <c r="P45" s="21"/>
      <c r="Q45" s="2"/>
      <c r="R45" s="2"/>
      <c r="S45" s="21"/>
      <c r="T45" s="21"/>
      <c r="U45" s="2"/>
      <c r="V45" s="21"/>
      <c r="W45" s="6"/>
      <c r="X45" s="6"/>
      <c r="Y45" s="21"/>
      <c r="Z45" s="6"/>
      <c r="AA45" s="6"/>
      <c r="AB45" s="6"/>
      <c r="AC45" s="6"/>
    </row>
    <row r="46" spans="1:31" ht="18.75" x14ac:dyDescent="0.3">
      <c r="H46" s="21"/>
      <c r="P46" s="21"/>
    </row>
    <row r="47" spans="1:31" ht="18.75" customHeight="1" x14ac:dyDescent="0.3">
      <c r="A47" s="514"/>
      <c r="B47" s="514"/>
      <c r="C47" s="90"/>
      <c r="D47" s="90"/>
      <c r="E47" s="90"/>
      <c r="H47" s="21"/>
    </row>
    <row r="48" spans="1:31" ht="19.5" customHeight="1" x14ac:dyDescent="0.3">
      <c r="A48" s="514"/>
      <c r="B48" s="514"/>
      <c r="C48" s="90"/>
      <c r="D48" s="90"/>
      <c r="E48" s="90"/>
      <c r="H48" s="21"/>
    </row>
  </sheetData>
  <dataConsolidate/>
  <mergeCells count="97">
    <mergeCell ref="A43:B43"/>
    <mergeCell ref="A44:B44"/>
    <mergeCell ref="A48:B48"/>
    <mergeCell ref="K20:M20"/>
    <mergeCell ref="O20:Q20"/>
    <mergeCell ref="A33:AC33"/>
    <mergeCell ref="A32:F32"/>
    <mergeCell ref="A24:B24"/>
    <mergeCell ref="O24:Q24"/>
    <mergeCell ref="K24:M24"/>
    <mergeCell ref="K25:AC25"/>
    <mergeCell ref="S24:U24"/>
    <mergeCell ref="W24:Y24"/>
    <mergeCell ref="S20:U20"/>
    <mergeCell ref="W20:Y20"/>
    <mergeCell ref="A47:B47"/>
    <mergeCell ref="A37:AC37"/>
    <mergeCell ref="A38:AC38"/>
    <mergeCell ref="K28:Z28"/>
    <mergeCell ref="AA28:AC28"/>
    <mergeCell ref="D29:E29"/>
    <mergeCell ref="D30:E30"/>
    <mergeCell ref="F29:H29"/>
    <mergeCell ref="F30:H30"/>
    <mergeCell ref="D28:E28"/>
    <mergeCell ref="F28:H28"/>
    <mergeCell ref="A23:B23"/>
    <mergeCell ref="A34:AC35"/>
    <mergeCell ref="AA29:AC29"/>
    <mergeCell ref="A14:B14"/>
    <mergeCell ref="A19:B19"/>
    <mergeCell ref="AA30:AC30"/>
    <mergeCell ref="K29:Z29"/>
    <mergeCell ref="K30:Z30"/>
    <mergeCell ref="D31:E31"/>
    <mergeCell ref="F31:H31"/>
    <mergeCell ref="K12:M12"/>
    <mergeCell ref="O12:Q12"/>
    <mergeCell ref="S12:U12"/>
    <mergeCell ref="B13:AC13"/>
    <mergeCell ref="K19:M19"/>
    <mergeCell ref="O19:Q19"/>
    <mergeCell ref="S19:U19"/>
    <mergeCell ref="W19:Y19"/>
    <mergeCell ref="K14:M14"/>
    <mergeCell ref="O14:Q14"/>
    <mergeCell ref="S14:U14"/>
    <mergeCell ref="W14:Y14"/>
    <mergeCell ref="W12:Y12"/>
    <mergeCell ref="S2:V2"/>
    <mergeCell ref="G3:G4"/>
    <mergeCell ref="H3:H4"/>
    <mergeCell ref="M3:M4"/>
    <mergeCell ref="V3:V4"/>
    <mergeCell ref="AA1:AC2"/>
    <mergeCell ref="AC3:AC4"/>
    <mergeCell ref="K1:R1"/>
    <mergeCell ref="K3:K4"/>
    <mergeCell ref="U3:U4"/>
    <mergeCell ref="L3:L4"/>
    <mergeCell ref="T3:T4"/>
    <mergeCell ref="W2:Z2"/>
    <mergeCell ref="K2:N2"/>
    <mergeCell ref="AB3:AB4"/>
    <mergeCell ref="S1:Z1"/>
    <mergeCell ref="N3:N4"/>
    <mergeCell ref="P3:P4"/>
    <mergeCell ref="Q3:Q4"/>
    <mergeCell ref="R3:R4"/>
    <mergeCell ref="AA3:AA4"/>
    <mergeCell ref="A11:B11"/>
    <mergeCell ref="A1:A4"/>
    <mergeCell ref="B1:B4"/>
    <mergeCell ref="C1:C4"/>
    <mergeCell ref="I3:I4"/>
    <mergeCell ref="B6:AC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</mergeCells>
  <phoneticPr fontId="0" type="noConversion"/>
  <printOptions horizontalCentered="1" gridLinesSet="0"/>
  <pageMargins left="0" right="0" top="0.59055118110236227" bottom="0" header="0.19685039370078741" footer="0"/>
  <pageSetup paperSize="9" scale="36" fitToWidth="420" fitToHeight="297" orientation="landscape" blackAndWhite="1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showGridLines="0" view="pageBreakPreview" zoomScale="80" zoomScaleNormal="50" zoomScaleSheetLayoutView="80" workbookViewId="0">
      <selection activeCell="B24" sqref="B24"/>
    </sheetView>
  </sheetViews>
  <sheetFormatPr defaultRowHeight="12.75" x14ac:dyDescent="0.2"/>
  <cols>
    <col min="1" max="1" width="11.85546875" style="4" customWidth="1"/>
    <col min="2" max="2" width="135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125</v>
      </c>
    </row>
    <row r="2" spans="1:29" ht="23.25" customHeight="1" x14ac:dyDescent="0.2">
      <c r="C2" s="526" t="s">
        <v>214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45.7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60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51" customHeight="1" x14ac:dyDescent="0.3">
      <c r="A21" s="381" t="s">
        <v>179</v>
      </c>
      <c r="B21" s="41" t="s">
        <v>253</v>
      </c>
      <c r="C21" s="332" t="s">
        <v>191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60" customHeight="1" x14ac:dyDescent="0.3">
      <c r="A22" s="381" t="s">
        <v>180</v>
      </c>
      <c r="B22" s="41" t="s">
        <v>254</v>
      </c>
      <c r="C22" s="286" t="s">
        <v>191</v>
      </c>
      <c r="D22" s="261">
        <v>5</v>
      </c>
      <c r="E22" s="33">
        <f t="shared" ref="E22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60" customHeight="1" x14ac:dyDescent="0.3">
      <c r="A23" s="381" t="s">
        <v>181</v>
      </c>
      <c r="B23" s="285" t="s">
        <v>335</v>
      </c>
      <c r="C23" s="286" t="s">
        <v>191</v>
      </c>
      <c r="D23" s="264">
        <v>5</v>
      </c>
      <c r="E23" s="33">
        <f t="shared" ref="E23" si="6">D23*30</f>
        <v>150</v>
      </c>
      <c r="F23" s="59">
        <v>48</v>
      </c>
      <c r="G23" s="55">
        <v>32</v>
      </c>
      <c r="H23" s="55"/>
      <c r="I23" s="55">
        <v>16</v>
      </c>
      <c r="J23" s="60">
        <f t="shared" ref="J23" si="7">E23-F23</f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59.25" customHeight="1" thickBot="1" x14ac:dyDescent="0.35">
      <c r="A24" s="381" t="s">
        <v>182</v>
      </c>
      <c r="B24" s="285" t="s">
        <v>255</v>
      </c>
      <c r="C24" s="286" t="s">
        <v>191</v>
      </c>
      <c r="D24" s="264">
        <v>5</v>
      </c>
      <c r="E24" s="33">
        <f t="shared" ref="E24" si="8">D24*30</f>
        <v>150</v>
      </c>
      <c r="F24" s="59">
        <v>48</v>
      </c>
      <c r="G24" s="55">
        <v>32</v>
      </c>
      <c r="H24" s="55"/>
      <c r="I24" s="55">
        <v>16</v>
      </c>
      <c r="J24" s="60">
        <f t="shared" ref="J24" si="9">E24-F24</f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10">SUM(D26:D29)</f>
        <v>10</v>
      </c>
      <c r="E25" s="207">
        <f t="shared" si="10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50.25" customHeight="1" x14ac:dyDescent="0.3">
      <c r="A26" s="384" t="s">
        <v>183</v>
      </c>
      <c r="B26" s="284" t="s">
        <v>256</v>
      </c>
      <c r="C26" s="600" t="s">
        <v>191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64.5" customHeight="1" x14ac:dyDescent="0.3">
      <c r="A27" s="384" t="s">
        <v>184</v>
      </c>
      <c r="B27" s="287" t="s">
        <v>257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54" customHeight="1" x14ac:dyDescent="0.3">
      <c r="A28" s="384" t="s">
        <v>185</v>
      </c>
      <c r="B28" s="287" t="s">
        <v>258</v>
      </c>
      <c r="C28" s="604" t="s">
        <v>191</v>
      </c>
      <c r="D28" s="575">
        <v>5</v>
      </c>
      <c r="E28" s="578">
        <f t="shared" ref="E28" si="11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12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56.25" customHeight="1" x14ac:dyDescent="0.3">
      <c r="A29" s="384" t="s">
        <v>186</v>
      </c>
      <c r="B29" s="287" t="s">
        <v>259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2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2">
      <c r="A32" s="525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212</v>
      </c>
      <c r="B34" s="21"/>
      <c r="C34" s="21"/>
      <c r="D34" s="21" t="s">
        <v>211</v>
      </c>
      <c r="E34" s="21"/>
      <c r="F34" s="2"/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514" t="s">
        <v>213</v>
      </c>
      <c r="B36" s="514"/>
      <c r="C36" s="90"/>
      <c r="D36" s="90"/>
      <c r="E36" s="90"/>
      <c r="H36" s="21"/>
    </row>
    <row r="37" spans="1:31" ht="19.5" customHeight="1" x14ac:dyDescent="0.3">
      <c r="A37" s="514"/>
      <c r="B37" s="514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dataConsolidate/>
  <mergeCells count="149">
    <mergeCell ref="C15:C17"/>
    <mergeCell ref="C26:C27"/>
    <mergeCell ref="C28:C29"/>
    <mergeCell ref="AB28:AB29"/>
    <mergeCell ref="AC28:AC29"/>
    <mergeCell ref="K19:M19"/>
    <mergeCell ref="O19:Q19"/>
    <mergeCell ref="S19:U19"/>
    <mergeCell ref="W19:Y19"/>
    <mergeCell ref="K20:M20"/>
    <mergeCell ref="O20:Q20"/>
    <mergeCell ref="S20:U20"/>
    <mergeCell ref="W20:Y20"/>
    <mergeCell ref="X26:X27"/>
    <mergeCell ref="Y26:Y27"/>
    <mergeCell ref="Z26:Z27"/>
    <mergeCell ref="AA26:AA27"/>
    <mergeCell ref="AB26:AB27"/>
    <mergeCell ref="AC26:AC27"/>
    <mergeCell ref="K28:K29"/>
    <mergeCell ref="L28:L29"/>
    <mergeCell ref="M28:M29"/>
    <mergeCell ref="N28:N29"/>
    <mergeCell ref="O28:O29"/>
    <mergeCell ref="P28:P29"/>
    <mergeCell ref="Q28:Q29"/>
    <mergeCell ref="R28:R29"/>
    <mergeCell ref="AB15:AB17"/>
    <mergeCell ref="M15:M17"/>
    <mergeCell ref="N15:N17"/>
    <mergeCell ref="O15:O17"/>
    <mergeCell ref="P15:P17"/>
    <mergeCell ref="Q15:Q17"/>
    <mergeCell ref="R15:R17"/>
    <mergeCell ref="S15:S17"/>
    <mergeCell ref="T15:T17"/>
    <mergeCell ref="U15:U17"/>
    <mergeCell ref="Z28:Z29"/>
    <mergeCell ref="AA28:AA29"/>
    <mergeCell ref="Y28:Y29"/>
    <mergeCell ref="S28:S29"/>
    <mergeCell ref="T28:T29"/>
    <mergeCell ref="U28:U29"/>
    <mergeCell ref="V28:V29"/>
    <mergeCell ref="W28:W29"/>
    <mergeCell ref="X28:X29"/>
    <mergeCell ref="AA15:AA17"/>
    <mergeCell ref="D28:D29"/>
    <mergeCell ref="E26:E27"/>
    <mergeCell ref="E28:E29"/>
    <mergeCell ref="B9:AC9"/>
    <mergeCell ref="AA7:AA8"/>
    <mergeCell ref="AB7:AB8"/>
    <mergeCell ref="AC7:AC8"/>
    <mergeCell ref="K25:M25"/>
    <mergeCell ref="O25:Q25"/>
    <mergeCell ref="S25:U25"/>
    <mergeCell ref="W25:Y25"/>
    <mergeCell ref="S26:S27"/>
    <mergeCell ref="T26:T27"/>
    <mergeCell ref="U26:U27"/>
    <mergeCell ref="Z7:Z8"/>
    <mergeCell ref="S7:S8"/>
    <mergeCell ref="T7:T8"/>
    <mergeCell ref="O11:Q11"/>
    <mergeCell ref="O14:Q14"/>
    <mergeCell ref="D15:D17"/>
    <mergeCell ref="E15:E17"/>
    <mergeCell ref="F15:F17"/>
    <mergeCell ref="G15:G17"/>
    <mergeCell ref="H15:H17"/>
    <mergeCell ref="A10:B10"/>
    <mergeCell ref="A19:B19"/>
    <mergeCell ref="B18:AC18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K5:R5"/>
    <mergeCell ref="S5:Z5"/>
    <mergeCell ref="AA5:AC6"/>
    <mergeCell ref="K7:K8"/>
    <mergeCell ref="S6:V6"/>
    <mergeCell ref="O10:Q10"/>
    <mergeCell ref="S10:U10"/>
    <mergeCell ref="R7:R8"/>
    <mergeCell ref="I15:I17"/>
    <mergeCell ref="J15:J17"/>
    <mergeCell ref="W6:Z6"/>
    <mergeCell ref="V26:V27"/>
    <mergeCell ref="W26:W27"/>
    <mergeCell ref="U7:U8"/>
    <mergeCell ref="V7:V8"/>
    <mergeCell ref="W7:W8"/>
    <mergeCell ref="X7:X8"/>
    <mergeCell ref="Y7:Y8"/>
    <mergeCell ref="W10:Y10"/>
    <mergeCell ref="S11:U11"/>
    <mergeCell ref="W11:Y11"/>
    <mergeCell ref="V15:V17"/>
    <mergeCell ref="W15:W17"/>
    <mergeCell ref="X15:X17"/>
    <mergeCell ref="K6:N6"/>
    <mergeCell ref="F28:F29"/>
    <mergeCell ref="G28:G29"/>
    <mergeCell ref="H28:H29"/>
    <mergeCell ref="I28:I29"/>
    <mergeCell ref="J28:J29"/>
    <mergeCell ref="F26:F27"/>
    <mergeCell ref="G26:G27"/>
    <mergeCell ref="H26:H27"/>
    <mergeCell ref="I26:I27"/>
    <mergeCell ref="J26:J27"/>
    <mergeCell ref="K11:M11"/>
    <mergeCell ref="K14:M14"/>
    <mergeCell ref="K10:M10"/>
    <mergeCell ref="K15:K17"/>
    <mergeCell ref="L15:L17"/>
    <mergeCell ref="A31:AC32"/>
    <mergeCell ref="A36:B36"/>
    <mergeCell ref="A37:B37"/>
    <mergeCell ref="C2:AC4"/>
    <mergeCell ref="S14:U14"/>
    <mergeCell ref="W14:Y14"/>
    <mergeCell ref="Y15:Y17"/>
    <mergeCell ref="Z15:Z17"/>
    <mergeCell ref="P26:P27"/>
    <mergeCell ref="Q26:Q27"/>
    <mergeCell ref="R26:R27"/>
    <mergeCell ref="K26:K27"/>
    <mergeCell ref="L26:L27"/>
    <mergeCell ref="M26:M27"/>
    <mergeCell ref="N26:N27"/>
    <mergeCell ref="O26:O27"/>
    <mergeCell ref="D26:D27"/>
    <mergeCell ref="O6:R6"/>
    <mergeCell ref="L7:L8"/>
    <mergeCell ref="M7:M8"/>
    <mergeCell ref="N7:N8"/>
    <mergeCell ref="O7:O8"/>
    <mergeCell ref="P7:P8"/>
    <mergeCell ref="Q7:Q8"/>
  </mergeCells>
  <printOptions horizontalCentered="1" verticalCentered="1" gridLinesSet="0"/>
  <pageMargins left="0" right="0" top="0.59055118110236227" bottom="0" header="0.19685039370078741" footer="0"/>
  <pageSetup paperSize="9" scale="41" fitToWidth="420" fitToHeight="297" orientation="landscape" blackAndWhite="1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showGridLines="0" view="pageBreakPreview" topLeftCell="B1" zoomScale="80" zoomScaleNormal="60" zoomScaleSheetLayoutView="80" workbookViewId="0">
      <selection activeCell="X28" sqref="X28:X29"/>
    </sheetView>
  </sheetViews>
  <sheetFormatPr defaultRowHeight="12.75" x14ac:dyDescent="0.2"/>
  <cols>
    <col min="1" max="1" width="11.85546875" style="4" customWidth="1"/>
    <col min="2" max="2" width="143.2851562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263</v>
      </c>
    </row>
    <row r="2" spans="1:29" ht="23.25" customHeight="1" x14ac:dyDescent="0.2">
      <c r="C2" s="526" t="s">
        <v>234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1.2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 t="s">
        <v>1</v>
      </c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37.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60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1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70.5" customHeight="1" x14ac:dyDescent="0.3">
      <c r="A21" s="381" t="s">
        <v>179</v>
      </c>
      <c r="B21" s="41" t="s">
        <v>236</v>
      </c>
      <c r="C21" s="332" t="s">
        <v>235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4.25" customHeight="1" x14ac:dyDescent="0.3">
      <c r="A22" s="381" t="s">
        <v>180</v>
      </c>
      <c r="B22" s="41" t="s">
        <v>237</v>
      </c>
      <c r="C22" s="286" t="s">
        <v>235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2.75" customHeight="1" x14ac:dyDescent="0.3">
      <c r="A23" s="381" t="s">
        <v>181</v>
      </c>
      <c r="B23" s="285" t="s">
        <v>238</v>
      </c>
      <c r="C23" s="286" t="s">
        <v>235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7.25" customHeight="1" thickBot="1" x14ac:dyDescent="0.35">
      <c r="A24" s="381" t="s">
        <v>182</v>
      </c>
      <c r="B24" s="285" t="s">
        <v>239</v>
      </c>
      <c r="C24" s="286" t="s">
        <v>235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5" customHeight="1" x14ac:dyDescent="0.3">
      <c r="A26" s="384" t="s">
        <v>183</v>
      </c>
      <c r="B26" s="284" t="s">
        <v>240</v>
      </c>
      <c r="C26" s="600" t="s">
        <v>235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97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44.25" customHeight="1" x14ac:dyDescent="0.3">
      <c r="A27" s="384" t="s">
        <v>184</v>
      </c>
      <c r="B27" s="287" t="s">
        <v>241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60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27" customHeight="1" x14ac:dyDescent="0.3">
      <c r="A28" s="384" t="s">
        <v>185</v>
      </c>
      <c r="B28" s="287" t="s">
        <v>242</v>
      </c>
      <c r="C28" s="604" t="s">
        <v>235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97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30.75" customHeight="1" x14ac:dyDescent="0.3">
      <c r="A29" s="384" t="s">
        <v>186</v>
      </c>
      <c r="B29" s="287" t="s">
        <v>243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60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12.75" customHeight="1" x14ac:dyDescent="0.2"/>
    <row r="31" spans="1:29" ht="15.75" customHeight="1" x14ac:dyDescent="0.3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260</v>
      </c>
      <c r="B33" s="21"/>
      <c r="C33" s="21"/>
      <c r="E33" s="21"/>
      <c r="F33" s="21"/>
      <c r="G33" s="21" t="s">
        <v>211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31" ht="18.75" x14ac:dyDescent="0.3">
      <c r="H34" s="21"/>
      <c r="P34" s="21"/>
    </row>
    <row r="35" spans="1:31" ht="18.75" customHeight="1" x14ac:dyDescent="0.3">
      <c r="A35" s="612" t="s">
        <v>213</v>
      </c>
      <c r="B35" s="612"/>
      <c r="C35" s="90"/>
      <c r="D35" s="90"/>
      <c r="E35" s="90"/>
      <c r="H35" s="21"/>
    </row>
    <row r="36" spans="1:31" ht="19.5" customHeight="1" x14ac:dyDescent="0.3">
      <c r="A36" s="514"/>
      <c r="B36" s="514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view="pageBreakPreview" zoomScale="70" zoomScaleNormal="60" zoomScaleSheetLayoutView="70" workbookViewId="0">
      <selection activeCell="B25" sqref="B25"/>
    </sheetView>
  </sheetViews>
  <sheetFormatPr defaultRowHeight="12.75" x14ac:dyDescent="0.2"/>
  <cols>
    <col min="1" max="1" width="11.85546875" style="4" customWidth="1"/>
    <col min="2" max="2" width="146.855468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264</v>
      </c>
    </row>
    <row r="2" spans="1:29" ht="23.25" customHeight="1" x14ac:dyDescent="0.2">
      <c r="C2" s="526" t="s">
        <v>244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40.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3.2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47.25" customHeight="1" x14ac:dyDescent="0.3">
      <c r="A21" s="381" t="s">
        <v>179</v>
      </c>
      <c r="B21" s="41" t="s">
        <v>245</v>
      </c>
      <c r="C21" s="332" t="s">
        <v>235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8.75" customHeight="1" x14ac:dyDescent="0.3">
      <c r="A22" s="381" t="s">
        <v>180</v>
      </c>
      <c r="B22" s="41" t="s">
        <v>246</v>
      </c>
      <c r="C22" s="286" t="s">
        <v>235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5" customHeight="1" x14ac:dyDescent="0.3">
      <c r="A23" s="381" t="s">
        <v>181</v>
      </c>
      <c r="B23" s="285" t="s">
        <v>247</v>
      </c>
      <c r="C23" s="286" t="s">
        <v>235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2.75" customHeight="1" thickBot="1" x14ac:dyDescent="0.35">
      <c r="A24" s="381" t="s">
        <v>182</v>
      </c>
      <c r="B24" s="285" t="s">
        <v>248</v>
      </c>
      <c r="C24" s="286" t="s">
        <v>235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5" customHeight="1" x14ac:dyDescent="0.3">
      <c r="A26" s="384" t="s">
        <v>183</v>
      </c>
      <c r="B26" s="284" t="s">
        <v>249</v>
      </c>
      <c r="C26" s="600" t="s">
        <v>235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45" customHeight="1" x14ac:dyDescent="0.3">
      <c r="A27" s="384" t="s">
        <v>184</v>
      </c>
      <c r="B27" s="287" t="s">
        <v>250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28.5" customHeight="1" x14ac:dyDescent="0.3">
      <c r="A28" s="384" t="s">
        <v>185</v>
      </c>
      <c r="B28" s="287" t="s">
        <v>251</v>
      </c>
      <c r="C28" s="604" t="s">
        <v>235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48" customHeight="1" x14ac:dyDescent="0.3">
      <c r="A29" s="384" t="s">
        <v>186</v>
      </c>
      <c r="B29" s="287" t="s">
        <v>252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3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260</v>
      </c>
      <c r="B33" s="21"/>
      <c r="C33" s="21"/>
      <c r="E33" s="21"/>
      <c r="G33" s="21" t="s">
        <v>211</v>
      </c>
      <c r="H33" s="21"/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H34" s="21"/>
      <c r="P34" s="21"/>
    </row>
    <row r="35" spans="1:31" ht="18.75" customHeight="1" x14ac:dyDescent="0.3">
      <c r="A35" s="514" t="s">
        <v>213</v>
      </c>
      <c r="B35" s="514"/>
      <c r="C35" s="90"/>
      <c r="D35" s="90"/>
      <c r="E35" s="90"/>
      <c r="H35" s="21"/>
    </row>
    <row r="36" spans="1:31" ht="19.5" customHeight="1" x14ac:dyDescent="0.3">
      <c r="A36" s="514"/>
      <c r="B36" s="514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view="pageBreakPreview" zoomScale="70" zoomScaleNormal="60" zoomScaleSheetLayoutView="70" workbookViewId="0">
      <selection activeCell="B27" sqref="B27"/>
    </sheetView>
  </sheetViews>
  <sheetFormatPr defaultRowHeight="12.75" x14ac:dyDescent="0.2"/>
  <cols>
    <col min="1" max="1" width="11.85546875" style="4" customWidth="1"/>
    <col min="2" max="2" width="149.855468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273</v>
      </c>
    </row>
    <row r="2" spans="1:29" ht="23.25" customHeight="1" x14ac:dyDescent="0.2">
      <c r="C2" s="526" t="s">
        <v>262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27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28.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6.2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40.5" customHeight="1" x14ac:dyDescent="0.3">
      <c r="A21" s="381" t="s">
        <v>179</v>
      </c>
      <c r="B21" s="41" t="s">
        <v>265</v>
      </c>
      <c r="C21" s="288" t="s">
        <v>261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>
        <v>1</v>
      </c>
      <c r="U21" s="51"/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3.5" customHeight="1" x14ac:dyDescent="0.3">
      <c r="A22" s="381" t="s">
        <v>180</v>
      </c>
      <c r="B22" s="41" t="s">
        <v>266</v>
      </c>
      <c r="C22" s="282" t="s">
        <v>261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1</v>
      </c>
      <c r="T22" s="262">
        <v>1</v>
      </c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57.75" customHeight="1" x14ac:dyDescent="0.3">
      <c r="A23" s="381" t="s">
        <v>181</v>
      </c>
      <c r="B23" s="285" t="s">
        <v>267</v>
      </c>
      <c r="C23" s="289" t="s">
        <v>261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60.75" customHeight="1" thickBot="1" x14ac:dyDescent="0.35">
      <c r="A24" s="381" t="s">
        <v>182</v>
      </c>
      <c r="B24" s="285" t="s">
        <v>268</v>
      </c>
      <c r="C24" s="279" t="s">
        <v>261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1</v>
      </c>
      <c r="T24" s="262">
        <v>1</v>
      </c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6.5" customHeight="1" x14ac:dyDescent="0.3">
      <c r="A26" s="384" t="s">
        <v>183</v>
      </c>
      <c r="B26" s="284" t="s">
        <v>269</v>
      </c>
      <c r="C26" s="600" t="s">
        <v>261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1</v>
      </c>
      <c r="T26" s="589">
        <v>1</v>
      </c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54.75" customHeight="1" x14ac:dyDescent="0.3">
      <c r="A27" s="384" t="s">
        <v>184</v>
      </c>
      <c r="B27" s="287" t="s">
        <v>270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44.25" customHeight="1" x14ac:dyDescent="0.3">
      <c r="A28" s="384" t="s">
        <v>185</v>
      </c>
      <c r="B28" s="287" t="s">
        <v>271</v>
      </c>
      <c r="C28" s="604" t="s">
        <v>261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1</v>
      </c>
      <c r="T28" s="534">
        <v>1</v>
      </c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54.75" customHeight="1" x14ac:dyDescent="0.3">
      <c r="A29" s="384" t="s">
        <v>186</v>
      </c>
      <c r="B29" s="287" t="s">
        <v>272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15.75" customHeight="1" x14ac:dyDescent="0.3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312</v>
      </c>
      <c r="B33" s="21"/>
      <c r="C33" s="21"/>
      <c r="E33" s="21"/>
      <c r="F33" s="2"/>
      <c r="H33" s="21" t="s">
        <v>313</v>
      </c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A34" s="4" t="s">
        <v>275</v>
      </c>
      <c r="H34" s="21"/>
      <c r="P34" s="21"/>
    </row>
    <row r="35" spans="1:31" ht="18.75" customHeight="1" x14ac:dyDescent="0.3">
      <c r="A35" s="514" t="s">
        <v>213</v>
      </c>
      <c r="B35" s="514"/>
      <c r="C35" s="90"/>
      <c r="D35" s="90"/>
      <c r="E35" s="90"/>
      <c r="H35" s="21"/>
    </row>
    <row r="36" spans="1:31" ht="19.5" customHeight="1" x14ac:dyDescent="0.3">
      <c r="A36" s="514"/>
      <c r="B36" s="514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view="pageBreakPreview" zoomScale="70" zoomScaleNormal="60" zoomScaleSheetLayoutView="70" workbookViewId="0">
      <selection activeCell="V7" sqref="V7:V8"/>
    </sheetView>
  </sheetViews>
  <sheetFormatPr defaultColWidth="9.140625" defaultRowHeight="12.75" x14ac:dyDescent="0.2"/>
  <cols>
    <col min="1" max="1" width="11.85546875" style="4" customWidth="1"/>
    <col min="2" max="2" width="143.14062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308</v>
      </c>
    </row>
    <row r="2" spans="1:29" ht="23.25" customHeight="1" x14ac:dyDescent="0.2">
      <c r="C2" s="526" t="s">
        <v>337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22.2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33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29"/>
      <c r="P12" s="230"/>
      <c r="Q12" s="231"/>
      <c r="R12" s="323"/>
      <c r="S12" s="226"/>
      <c r="T12" s="227"/>
      <c r="U12" s="298"/>
      <c r="V12" s="299"/>
      <c r="W12" s="226"/>
      <c r="X12" s="227"/>
      <c r="Y12" s="298"/>
      <c r="Z12" s="299"/>
      <c r="AA12" s="240">
        <v>1</v>
      </c>
      <c r="AB12" s="224"/>
      <c r="AC12" s="369"/>
    </row>
    <row r="13" spans="1:29" s="2" customFormat="1" ht="36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300"/>
      <c r="P13" s="301"/>
      <c r="Q13" s="302"/>
      <c r="R13" s="331"/>
      <c r="S13" s="303"/>
      <c r="T13" s="243"/>
      <c r="U13" s="304"/>
      <c r="V13" s="305"/>
      <c r="W13" s="303"/>
      <c r="X13" s="243"/>
      <c r="Y13" s="304"/>
      <c r="Z13" s="305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3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38.2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0.2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34.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296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297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37.5" customHeight="1" thickBot="1" x14ac:dyDescent="0.35">
      <c r="A21" s="381" t="s">
        <v>179</v>
      </c>
      <c r="B21" s="41" t="s">
        <v>300</v>
      </c>
      <c r="C21" s="278" t="s">
        <v>291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0.5" customHeight="1" thickBot="1" x14ac:dyDescent="0.35">
      <c r="A22" s="381" t="s">
        <v>180</v>
      </c>
      <c r="B22" s="41" t="s">
        <v>301</v>
      </c>
      <c r="C22" s="278" t="s">
        <v>291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54.75" customHeight="1" thickBot="1" x14ac:dyDescent="0.35">
      <c r="A23" s="381" t="s">
        <v>181</v>
      </c>
      <c r="B23" s="41" t="s">
        <v>302</v>
      </c>
      <c r="C23" s="278" t="s">
        <v>291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59.25" customHeight="1" thickBot="1" x14ac:dyDescent="0.35">
      <c r="A24" s="381" t="s">
        <v>182</v>
      </c>
      <c r="B24" s="306" t="s">
        <v>303</v>
      </c>
      <c r="C24" s="278" t="s">
        <v>291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5.75" customHeight="1" thickBot="1" x14ac:dyDescent="0.35">
      <c r="A26" s="384" t="s">
        <v>183</v>
      </c>
      <c r="B26" s="284" t="s">
        <v>304</v>
      </c>
      <c r="C26" s="600" t="s">
        <v>291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55.5" customHeight="1" x14ac:dyDescent="0.3">
      <c r="A27" s="384" t="s">
        <v>184</v>
      </c>
      <c r="B27" s="284" t="s">
        <v>305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36.75" customHeight="1" x14ac:dyDescent="0.3">
      <c r="A28" s="384" t="s">
        <v>185</v>
      </c>
      <c r="B28" s="287" t="s">
        <v>306</v>
      </c>
      <c r="C28" s="604" t="s">
        <v>291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41.25" customHeight="1" x14ac:dyDescent="0.3">
      <c r="A29" s="384" t="s">
        <v>186</v>
      </c>
      <c r="B29" s="287" t="s">
        <v>307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2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2">
      <c r="A32" s="525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314</v>
      </c>
      <c r="B34" s="21"/>
      <c r="C34" s="21"/>
      <c r="E34" s="21" t="s">
        <v>315</v>
      </c>
      <c r="F34" s="2"/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514" t="s">
        <v>213</v>
      </c>
      <c r="B36" s="514"/>
      <c r="C36" s="90"/>
      <c r="D36" s="90"/>
      <c r="E36" s="90"/>
      <c r="H36" s="21"/>
    </row>
    <row r="37" spans="1:31" ht="19.5" customHeight="1" x14ac:dyDescent="0.3">
      <c r="A37" s="514"/>
      <c r="B37" s="514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view="pageBreakPreview" topLeftCell="A4" zoomScale="70" zoomScaleNormal="60" zoomScaleSheetLayoutView="70" workbookViewId="0">
      <selection activeCell="C13" sqref="C13"/>
    </sheetView>
  </sheetViews>
  <sheetFormatPr defaultColWidth="9.140625" defaultRowHeight="12.75" x14ac:dyDescent="0.2"/>
  <cols>
    <col min="1" max="1" width="11.85546875" style="4" customWidth="1"/>
    <col min="2" max="2" width="144.570312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309</v>
      </c>
    </row>
    <row r="2" spans="1:29" ht="23.25" customHeight="1" x14ac:dyDescent="0.2">
      <c r="C2" s="526" t="s">
        <v>319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36.5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33" customHeight="1" x14ac:dyDescent="0.3">
      <c r="A12" s="368" t="s">
        <v>137</v>
      </c>
      <c r="B12" s="271" t="s">
        <v>310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36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3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39.7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4.7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296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297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41.25" customHeight="1" thickBot="1" x14ac:dyDescent="0.35">
      <c r="A21" s="381" t="s">
        <v>179</v>
      </c>
      <c r="B21" s="41" t="s">
        <v>292</v>
      </c>
      <c r="C21" s="278" t="s">
        <v>291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1.25" customHeight="1" thickBot="1" x14ac:dyDescent="0.35">
      <c r="A22" s="381" t="s">
        <v>180</v>
      </c>
      <c r="B22" s="41" t="s">
        <v>293</v>
      </c>
      <c r="C22" s="278" t="s">
        <v>291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60" customHeight="1" thickBot="1" x14ac:dyDescent="0.35">
      <c r="A23" s="381" t="s">
        <v>181</v>
      </c>
      <c r="B23" s="271" t="s">
        <v>294</v>
      </c>
      <c r="C23" s="278" t="s">
        <v>291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2" customHeight="1" thickBot="1" x14ac:dyDescent="0.35">
      <c r="A24" s="381" t="s">
        <v>182</v>
      </c>
      <c r="B24" s="307" t="s">
        <v>295</v>
      </c>
      <c r="C24" s="278" t="s">
        <v>291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3.5" customHeight="1" x14ac:dyDescent="0.3">
      <c r="A26" s="384" t="s">
        <v>183</v>
      </c>
      <c r="B26" s="284" t="s">
        <v>296</v>
      </c>
      <c r="C26" s="600" t="s">
        <v>291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40.5" customHeight="1" x14ac:dyDescent="0.3">
      <c r="A27" s="384" t="s">
        <v>184</v>
      </c>
      <c r="B27" s="287" t="s">
        <v>297</v>
      </c>
      <c r="C27" s="603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32.25" customHeight="1" x14ac:dyDescent="0.3">
      <c r="A28" s="384" t="s">
        <v>185</v>
      </c>
      <c r="B28" s="287" t="s">
        <v>298</v>
      </c>
      <c r="C28" s="604" t="s">
        <v>291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46.5" customHeight="1" x14ac:dyDescent="0.3">
      <c r="A29" s="384" t="s">
        <v>186</v>
      </c>
      <c r="B29" s="287" t="s">
        <v>299</v>
      </c>
      <c r="C29" s="603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3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314</v>
      </c>
      <c r="B33" s="21"/>
      <c r="C33" s="21"/>
      <c r="E33" s="21" t="s">
        <v>315</v>
      </c>
      <c r="F33" s="2"/>
      <c r="G33" s="2"/>
      <c r="H33" s="21"/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H34" s="21"/>
      <c r="P34" s="21"/>
    </row>
    <row r="35" spans="1:31" ht="18.75" customHeight="1" x14ac:dyDescent="0.3">
      <c r="A35" s="514" t="s">
        <v>213</v>
      </c>
      <c r="B35" s="514"/>
      <c r="C35" s="90"/>
      <c r="D35" s="90"/>
      <c r="E35" s="90"/>
      <c r="H35" s="21"/>
    </row>
    <row r="36" spans="1:31" ht="19.5" customHeight="1" x14ac:dyDescent="0.3">
      <c r="A36" s="514"/>
      <c r="B36" s="514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view="pageBreakPreview" zoomScale="70" zoomScaleNormal="60" zoomScaleSheetLayoutView="7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44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290</v>
      </c>
    </row>
    <row r="2" spans="1:29" ht="23.25" customHeight="1" x14ac:dyDescent="0.2">
      <c r="C2" s="526" t="s">
        <v>286</v>
      </c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</row>
    <row r="3" spans="1:29" ht="24.75" customHeight="1" x14ac:dyDescent="0.3">
      <c r="B3" s="11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</row>
    <row r="4" spans="1:29" ht="24.75" customHeight="1" x14ac:dyDescent="0.2"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526"/>
      <c r="Y4" s="526"/>
      <c r="Z4" s="526"/>
      <c r="AA4" s="526"/>
      <c r="AB4" s="526"/>
      <c r="AC4" s="526"/>
    </row>
    <row r="5" spans="1:29" s="9" customFormat="1" ht="55.5" customHeight="1" thickBot="1" x14ac:dyDescent="0.3">
      <c r="A5" s="453" t="s">
        <v>89</v>
      </c>
      <c r="B5" s="456" t="s">
        <v>105</v>
      </c>
      <c r="C5" s="458" t="s">
        <v>46</v>
      </c>
      <c r="D5" s="472" t="s">
        <v>110</v>
      </c>
      <c r="E5" s="473"/>
      <c r="F5" s="476" t="s">
        <v>80</v>
      </c>
      <c r="G5" s="477"/>
      <c r="H5" s="477"/>
      <c r="I5" s="477"/>
      <c r="J5" s="478"/>
      <c r="K5" s="483" t="s">
        <v>85</v>
      </c>
      <c r="L5" s="484"/>
      <c r="M5" s="484"/>
      <c r="N5" s="484"/>
      <c r="O5" s="484"/>
      <c r="P5" s="484"/>
      <c r="Q5" s="484"/>
      <c r="R5" s="485"/>
      <c r="S5" s="483" t="s">
        <v>86</v>
      </c>
      <c r="T5" s="484"/>
      <c r="U5" s="484"/>
      <c r="V5" s="484"/>
      <c r="W5" s="484"/>
      <c r="X5" s="484"/>
      <c r="Y5" s="484"/>
      <c r="Z5" s="485"/>
      <c r="AA5" s="483" t="s">
        <v>99</v>
      </c>
      <c r="AB5" s="484"/>
      <c r="AC5" s="485"/>
    </row>
    <row r="6" spans="1:29" s="9" customFormat="1" ht="52.5" customHeight="1" thickBot="1" x14ac:dyDescent="0.3">
      <c r="A6" s="454"/>
      <c r="B6" s="457"/>
      <c r="C6" s="459"/>
      <c r="D6" s="472"/>
      <c r="E6" s="473"/>
      <c r="F6" s="479" t="s">
        <v>88</v>
      </c>
      <c r="G6" s="481" t="s">
        <v>81</v>
      </c>
      <c r="H6" s="482"/>
      <c r="I6" s="482"/>
      <c r="J6" s="465" t="s">
        <v>83</v>
      </c>
      <c r="K6" s="468" t="s">
        <v>95</v>
      </c>
      <c r="L6" s="468"/>
      <c r="M6" s="468"/>
      <c r="N6" s="469"/>
      <c r="O6" s="468" t="s">
        <v>97</v>
      </c>
      <c r="P6" s="468"/>
      <c r="Q6" s="468"/>
      <c r="R6" s="469"/>
      <c r="S6" s="468" t="s">
        <v>96</v>
      </c>
      <c r="T6" s="468"/>
      <c r="U6" s="468"/>
      <c r="V6" s="469"/>
      <c r="W6" s="468" t="s">
        <v>98</v>
      </c>
      <c r="X6" s="468"/>
      <c r="Y6" s="468"/>
      <c r="Z6" s="469"/>
      <c r="AA6" s="486"/>
      <c r="AB6" s="487"/>
      <c r="AC6" s="488"/>
    </row>
    <row r="7" spans="1:29" s="9" customFormat="1" ht="32.25" customHeight="1" thickBot="1" x14ac:dyDescent="0.3">
      <c r="A7" s="454"/>
      <c r="B7" s="457"/>
      <c r="C7" s="459"/>
      <c r="D7" s="474"/>
      <c r="E7" s="475"/>
      <c r="F7" s="479"/>
      <c r="G7" s="449" t="s">
        <v>82</v>
      </c>
      <c r="H7" s="470" t="s">
        <v>87</v>
      </c>
      <c r="I7" s="449" t="s">
        <v>84</v>
      </c>
      <c r="J7" s="466"/>
      <c r="K7" s="449" t="s">
        <v>92</v>
      </c>
      <c r="L7" s="470" t="s">
        <v>93</v>
      </c>
      <c r="M7" s="449" t="s">
        <v>94</v>
      </c>
      <c r="N7" s="441" t="s">
        <v>172</v>
      </c>
      <c r="O7" s="449" t="s">
        <v>92</v>
      </c>
      <c r="P7" s="470" t="s">
        <v>93</v>
      </c>
      <c r="Q7" s="449" t="s">
        <v>94</v>
      </c>
      <c r="R7" s="441" t="s">
        <v>172</v>
      </c>
      <c r="S7" s="449" t="s">
        <v>92</v>
      </c>
      <c r="T7" s="470" t="s">
        <v>93</v>
      </c>
      <c r="U7" s="449" t="s">
        <v>94</v>
      </c>
      <c r="V7" s="441" t="s">
        <v>172</v>
      </c>
      <c r="W7" s="449" t="s">
        <v>92</v>
      </c>
      <c r="X7" s="470" t="s">
        <v>93</v>
      </c>
      <c r="Y7" s="449" t="s">
        <v>94</v>
      </c>
      <c r="Z7" s="441" t="s">
        <v>172</v>
      </c>
      <c r="AA7" s="459" t="s">
        <v>100</v>
      </c>
      <c r="AB7" s="491" t="s">
        <v>101</v>
      </c>
      <c r="AC7" s="489" t="s">
        <v>102</v>
      </c>
    </row>
    <row r="8" spans="1:29" s="9" customFormat="1" ht="123" customHeight="1" thickBot="1" x14ac:dyDescent="0.3">
      <c r="A8" s="455"/>
      <c r="B8" s="572"/>
      <c r="C8" s="459"/>
      <c r="D8" s="309" t="s">
        <v>171</v>
      </c>
      <c r="E8" s="309" t="s">
        <v>90</v>
      </c>
      <c r="F8" s="480"/>
      <c r="G8" s="450"/>
      <c r="H8" s="471"/>
      <c r="I8" s="450"/>
      <c r="J8" s="467"/>
      <c r="K8" s="450"/>
      <c r="L8" s="471"/>
      <c r="M8" s="450"/>
      <c r="N8" s="442"/>
      <c r="O8" s="450"/>
      <c r="P8" s="471"/>
      <c r="Q8" s="450"/>
      <c r="R8" s="442"/>
      <c r="S8" s="450"/>
      <c r="T8" s="471"/>
      <c r="U8" s="450"/>
      <c r="V8" s="442"/>
      <c r="W8" s="450"/>
      <c r="X8" s="471"/>
      <c r="Y8" s="450"/>
      <c r="Z8" s="442"/>
      <c r="AA8" s="459"/>
      <c r="AB8" s="491"/>
      <c r="AC8" s="490"/>
    </row>
    <row r="9" spans="1:29" s="1" customFormat="1" ht="23.25" customHeight="1" thickBot="1" x14ac:dyDescent="0.35">
      <c r="A9" s="338" t="s">
        <v>112</v>
      </c>
      <c r="B9" s="579" t="s">
        <v>139</v>
      </c>
      <c r="C9" s="580"/>
      <c r="D9" s="580"/>
      <c r="E9" s="580"/>
      <c r="F9" s="580"/>
      <c r="G9" s="580"/>
      <c r="H9" s="580"/>
      <c r="I9" s="580"/>
      <c r="J9" s="580"/>
      <c r="K9" s="580"/>
      <c r="L9" s="580"/>
      <c r="M9" s="580"/>
      <c r="N9" s="581"/>
      <c r="O9" s="581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2"/>
    </row>
    <row r="10" spans="1:29" s="2" customFormat="1" ht="19.5" customHeight="1" thickBot="1" x14ac:dyDescent="0.35">
      <c r="A10" s="566" t="s">
        <v>108</v>
      </c>
      <c r="B10" s="567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55">
        <f>K11+K14</f>
        <v>54</v>
      </c>
      <c r="L10" s="555"/>
      <c r="M10" s="555"/>
      <c r="N10" s="36">
        <f>N11+N14</f>
        <v>15</v>
      </c>
      <c r="O10" s="555">
        <f>O11+O14</f>
        <v>0</v>
      </c>
      <c r="P10" s="555"/>
      <c r="Q10" s="555"/>
      <c r="R10" s="82">
        <f>R11+R14</f>
        <v>0</v>
      </c>
      <c r="S10" s="555">
        <f>S11+S14</f>
        <v>0</v>
      </c>
      <c r="T10" s="555"/>
      <c r="U10" s="555"/>
      <c r="V10" s="36">
        <f>V11+V14</f>
        <v>0</v>
      </c>
      <c r="W10" s="555">
        <f>W11+W14</f>
        <v>0</v>
      </c>
      <c r="X10" s="555"/>
      <c r="Y10" s="555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92">
        <f>SUM(K12:M13)</f>
        <v>51</v>
      </c>
      <c r="L11" s="492"/>
      <c r="M11" s="492"/>
      <c r="N11" s="74">
        <f>SUM(N12:N13)</f>
        <v>10</v>
      </c>
      <c r="O11" s="492">
        <v>0</v>
      </c>
      <c r="P11" s="492"/>
      <c r="Q11" s="492"/>
      <c r="R11" s="223">
        <v>0</v>
      </c>
      <c r="S11" s="555">
        <v>0</v>
      </c>
      <c r="T11" s="555"/>
      <c r="U11" s="555"/>
      <c r="V11" s="36">
        <v>0</v>
      </c>
      <c r="W11" s="555">
        <v>0</v>
      </c>
      <c r="X11" s="555"/>
      <c r="Y11" s="555"/>
      <c r="Z11" s="36">
        <v>0</v>
      </c>
      <c r="AA11" s="310"/>
      <c r="AB11" s="36"/>
      <c r="AC11" s="254"/>
    </row>
    <row r="12" spans="1:29" s="2" customFormat="1" ht="19.5" customHeight="1" x14ac:dyDescent="0.3">
      <c r="A12" s="368" t="s">
        <v>137</v>
      </c>
      <c r="B12" s="41" t="s">
        <v>189</v>
      </c>
      <c r="C12" s="291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92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52">
        <f>SUM(K15:M17)</f>
        <v>3</v>
      </c>
      <c r="L14" s="553"/>
      <c r="M14" s="554"/>
      <c r="N14" s="74">
        <f>SUM(N15:N17)</f>
        <v>5</v>
      </c>
      <c r="O14" s="552">
        <f>SUM(O15:Q17)</f>
        <v>0</v>
      </c>
      <c r="P14" s="553"/>
      <c r="Q14" s="554"/>
      <c r="R14" s="223">
        <f>SUM(R15:R17)</f>
        <v>0</v>
      </c>
      <c r="S14" s="527">
        <f>SUM(S15:U17)</f>
        <v>0</v>
      </c>
      <c r="T14" s="528"/>
      <c r="U14" s="529"/>
      <c r="V14" s="74">
        <f>SUM(V15:V17)</f>
        <v>0</v>
      </c>
      <c r="W14" s="527">
        <f>SUM(W15:Y17)</f>
        <v>0</v>
      </c>
      <c r="X14" s="528"/>
      <c r="Y14" s="529"/>
      <c r="Z14" s="74">
        <f>SUM(Z15:Z17)</f>
        <v>0</v>
      </c>
      <c r="AA14" s="255"/>
      <c r="AB14" s="37"/>
      <c r="AC14" s="339"/>
    </row>
    <row r="15" spans="1:29" s="2" customFormat="1" ht="34.5" customHeight="1" x14ac:dyDescent="0.3">
      <c r="A15" s="373" t="s">
        <v>123</v>
      </c>
      <c r="B15" s="276" t="s">
        <v>193</v>
      </c>
      <c r="C15" s="600" t="s">
        <v>196</v>
      </c>
      <c r="D15" s="543">
        <v>5</v>
      </c>
      <c r="E15" s="592">
        <f t="shared" ref="E15" si="1">D15*30</f>
        <v>150</v>
      </c>
      <c r="F15" s="550">
        <f>SUM(G15:I17)</f>
        <v>48</v>
      </c>
      <c r="G15" s="551">
        <v>32</v>
      </c>
      <c r="H15" s="551"/>
      <c r="I15" s="551">
        <v>16</v>
      </c>
      <c r="J15" s="536">
        <f>E15-F15</f>
        <v>102</v>
      </c>
      <c r="K15" s="556">
        <v>2</v>
      </c>
      <c r="L15" s="534"/>
      <c r="M15" s="530">
        <v>1</v>
      </c>
      <c r="N15" s="562">
        <v>5</v>
      </c>
      <c r="O15" s="556"/>
      <c r="P15" s="534"/>
      <c r="Q15" s="530"/>
      <c r="R15" s="538"/>
      <c r="S15" s="564"/>
      <c r="T15" s="534"/>
      <c r="U15" s="530"/>
      <c r="V15" s="562"/>
      <c r="W15" s="564"/>
      <c r="X15" s="534"/>
      <c r="Y15" s="530"/>
      <c r="Z15" s="532"/>
      <c r="AA15" s="598">
        <v>1</v>
      </c>
      <c r="AB15" s="576"/>
      <c r="AC15" s="374"/>
    </row>
    <row r="16" spans="1:29" s="2" customFormat="1" ht="54.75" customHeight="1" x14ac:dyDescent="0.3">
      <c r="A16" s="375" t="s">
        <v>133</v>
      </c>
      <c r="B16" s="73" t="s">
        <v>194</v>
      </c>
      <c r="C16" s="601"/>
      <c r="D16" s="543"/>
      <c r="E16" s="592"/>
      <c r="F16" s="550"/>
      <c r="G16" s="551"/>
      <c r="H16" s="551"/>
      <c r="I16" s="551"/>
      <c r="J16" s="536"/>
      <c r="K16" s="556"/>
      <c r="L16" s="534"/>
      <c r="M16" s="530"/>
      <c r="N16" s="562"/>
      <c r="O16" s="556"/>
      <c r="P16" s="534"/>
      <c r="Q16" s="530"/>
      <c r="R16" s="538"/>
      <c r="S16" s="564"/>
      <c r="T16" s="534"/>
      <c r="U16" s="530"/>
      <c r="V16" s="562"/>
      <c r="W16" s="564"/>
      <c r="X16" s="534"/>
      <c r="Y16" s="530"/>
      <c r="Z16" s="532"/>
      <c r="AA16" s="598"/>
      <c r="AB16" s="576"/>
      <c r="AC16" s="376"/>
    </row>
    <row r="17" spans="1:29" s="2" customFormat="1" ht="39" customHeight="1" thickBot="1" x14ac:dyDescent="0.35">
      <c r="A17" s="377" t="s">
        <v>136</v>
      </c>
      <c r="B17" s="72" t="s">
        <v>195</v>
      </c>
      <c r="C17" s="602"/>
      <c r="D17" s="591"/>
      <c r="E17" s="593"/>
      <c r="F17" s="594"/>
      <c r="G17" s="573"/>
      <c r="H17" s="573"/>
      <c r="I17" s="573"/>
      <c r="J17" s="574"/>
      <c r="K17" s="557"/>
      <c r="L17" s="558"/>
      <c r="M17" s="531"/>
      <c r="N17" s="563"/>
      <c r="O17" s="557"/>
      <c r="P17" s="558"/>
      <c r="Q17" s="531"/>
      <c r="R17" s="596"/>
      <c r="S17" s="565"/>
      <c r="T17" s="558"/>
      <c r="U17" s="531"/>
      <c r="V17" s="563"/>
      <c r="W17" s="565"/>
      <c r="X17" s="558"/>
      <c r="Y17" s="531"/>
      <c r="Z17" s="533"/>
      <c r="AA17" s="599"/>
      <c r="AB17" s="595"/>
      <c r="AC17" s="378"/>
    </row>
    <row r="18" spans="1:29" s="1" customFormat="1" ht="23.25" customHeight="1" thickBot="1" x14ac:dyDescent="0.35">
      <c r="A18" s="379" t="s">
        <v>117</v>
      </c>
      <c r="B18" s="570" t="s">
        <v>47</v>
      </c>
      <c r="C18" s="570"/>
      <c r="D18" s="570"/>
      <c r="E18" s="570"/>
      <c r="F18" s="570"/>
      <c r="G18" s="570"/>
      <c r="H18" s="570"/>
      <c r="I18" s="570"/>
      <c r="J18" s="570"/>
      <c r="K18" s="570"/>
      <c r="L18" s="570"/>
      <c r="M18" s="570"/>
      <c r="N18" s="570"/>
      <c r="O18" s="570"/>
      <c r="P18" s="570"/>
      <c r="Q18" s="570"/>
      <c r="R18" s="570"/>
      <c r="S18" s="570"/>
      <c r="T18" s="570"/>
      <c r="U18" s="570"/>
      <c r="V18" s="570"/>
      <c r="W18" s="570"/>
      <c r="X18" s="570"/>
      <c r="Y18" s="570"/>
      <c r="Z18" s="570"/>
      <c r="AA18" s="570"/>
      <c r="AB18" s="570"/>
      <c r="AC18" s="571"/>
    </row>
    <row r="19" spans="1:29" s="2" customFormat="1" ht="19.5" customHeight="1" thickBot="1" x14ac:dyDescent="0.35">
      <c r="A19" s="568" t="s">
        <v>108</v>
      </c>
      <c r="B19" s="569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605">
        <f t="shared" si="2"/>
        <v>0</v>
      </c>
      <c r="L19" s="606"/>
      <c r="M19" s="607"/>
      <c r="N19" s="256">
        <f>N20+N25</f>
        <v>0</v>
      </c>
      <c r="O19" s="605">
        <f>O20+O25</f>
        <v>3</v>
      </c>
      <c r="P19" s="606"/>
      <c r="Q19" s="607"/>
      <c r="R19" s="260">
        <f>R20+R25</f>
        <v>5</v>
      </c>
      <c r="S19" s="605">
        <f>S20+S25</f>
        <v>15</v>
      </c>
      <c r="T19" s="606"/>
      <c r="U19" s="607"/>
      <c r="V19" s="256">
        <f>V20+V25</f>
        <v>25</v>
      </c>
      <c r="W19" s="605">
        <f>W20+W25</f>
        <v>0</v>
      </c>
      <c r="X19" s="606"/>
      <c r="Y19" s="607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608">
        <f>SUM(K21:M24)</f>
        <v>0</v>
      </c>
      <c r="L20" s="555"/>
      <c r="M20" s="609"/>
      <c r="N20" s="36">
        <f>SUM(N21:N24)</f>
        <v>0</v>
      </c>
      <c r="O20" s="608">
        <f>SUM(O21:Q24)</f>
        <v>3</v>
      </c>
      <c r="P20" s="555"/>
      <c r="Q20" s="609"/>
      <c r="R20" s="82">
        <f>SUM(R21:R24)</f>
        <v>5</v>
      </c>
      <c r="S20" s="608">
        <f>SUM(S21:U24)</f>
        <v>9</v>
      </c>
      <c r="T20" s="555"/>
      <c r="U20" s="609"/>
      <c r="V20" s="36">
        <f>SUM(V21:V24)</f>
        <v>15</v>
      </c>
      <c r="W20" s="608">
        <f>SUM(W21:Y24)</f>
        <v>0</v>
      </c>
      <c r="X20" s="555"/>
      <c r="Y20" s="609"/>
      <c r="Z20" s="36">
        <f>SUM(Z21:Z24)</f>
        <v>0</v>
      </c>
      <c r="AA20" s="77"/>
      <c r="AB20" s="37"/>
      <c r="AC20" s="339"/>
    </row>
    <row r="21" spans="1:29" s="2" customFormat="1" ht="39.75" customHeight="1" x14ac:dyDescent="0.3">
      <c r="A21" s="381" t="s">
        <v>179</v>
      </c>
      <c r="B21" s="293" t="s">
        <v>277</v>
      </c>
      <c r="C21" s="291" t="s">
        <v>276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36.75" customHeight="1" x14ac:dyDescent="0.3">
      <c r="A22" s="381" t="s">
        <v>180</v>
      </c>
      <c r="B22" s="293" t="s">
        <v>278</v>
      </c>
      <c r="C22" s="292" t="s">
        <v>276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58.5" customHeight="1" x14ac:dyDescent="0.3">
      <c r="A23" s="381" t="s">
        <v>181</v>
      </c>
      <c r="B23" s="285" t="s">
        <v>279</v>
      </c>
      <c r="C23" s="294" t="s">
        <v>276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1.25" customHeight="1" thickBot="1" x14ac:dyDescent="0.35">
      <c r="A24" s="381" t="s">
        <v>182</v>
      </c>
      <c r="B24" s="285" t="s">
        <v>280</v>
      </c>
      <c r="C24" s="292" t="s">
        <v>276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83">
        <f>SUM(K26:M29)</f>
        <v>0</v>
      </c>
      <c r="L25" s="584"/>
      <c r="M25" s="585"/>
      <c r="N25" s="208">
        <f>SUM(N26:N29)</f>
        <v>0</v>
      </c>
      <c r="O25" s="583">
        <f>SUM(O26:Q29)</f>
        <v>0</v>
      </c>
      <c r="P25" s="584"/>
      <c r="Q25" s="585"/>
      <c r="R25" s="268">
        <f>SUM(R26:R29)</f>
        <v>0</v>
      </c>
      <c r="S25" s="586">
        <f>SUM(S26:U29)</f>
        <v>6</v>
      </c>
      <c r="T25" s="587"/>
      <c r="U25" s="588"/>
      <c r="V25" s="208">
        <f>SUM(V26:V29)</f>
        <v>10</v>
      </c>
      <c r="W25" s="586">
        <f>SUM(W26:Y29)</f>
        <v>0</v>
      </c>
      <c r="X25" s="587"/>
      <c r="Y25" s="588"/>
      <c r="Z25" s="208">
        <f>SUM(Z26:Z29)</f>
        <v>0</v>
      </c>
      <c r="AA25" s="208"/>
      <c r="AB25" s="207"/>
      <c r="AC25" s="383"/>
    </row>
    <row r="26" spans="1:29" s="2" customFormat="1" ht="43.5" customHeight="1" x14ac:dyDescent="0.3">
      <c r="A26" s="384" t="s">
        <v>183</v>
      </c>
      <c r="B26" s="284" t="s">
        <v>281</v>
      </c>
      <c r="C26" s="613" t="s">
        <v>276</v>
      </c>
      <c r="D26" s="543">
        <v>5</v>
      </c>
      <c r="E26" s="576">
        <f>D26*30</f>
        <v>150</v>
      </c>
      <c r="F26" s="550">
        <v>48</v>
      </c>
      <c r="G26" s="551">
        <v>32</v>
      </c>
      <c r="H26" s="551"/>
      <c r="I26" s="551">
        <v>16</v>
      </c>
      <c r="J26" s="536">
        <f>E26-F26</f>
        <v>102</v>
      </c>
      <c r="K26" s="540"/>
      <c r="L26" s="534"/>
      <c r="M26" s="536"/>
      <c r="N26" s="532"/>
      <c r="O26" s="540"/>
      <c r="P26" s="534"/>
      <c r="Q26" s="536"/>
      <c r="R26" s="538"/>
      <c r="S26" s="561">
        <v>2</v>
      </c>
      <c r="T26" s="589"/>
      <c r="U26" s="590">
        <v>1</v>
      </c>
      <c r="V26" s="559">
        <v>5</v>
      </c>
      <c r="W26" s="561"/>
      <c r="X26" s="589"/>
      <c r="Y26" s="590"/>
      <c r="Z26" s="559"/>
      <c r="AA26" s="610">
        <v>3</v>
      </c>
      <c r="AB26" s="611"/>
      <c r="AC26" s="561"/>
    </row>
    <row r="27" spans="1:29" s="2" customFormat="1" ht="38.25" customHeight="1" x14ac:dyDescent="0.3">
      <c r="A27" s="384" t="s">
        <v>184</v>
      </c>
      <c r="B27" s="385" t="s">
        <v>282</v>
      </c>
      <c r="C27" s="614"/>
      <c r="D27" s="544"/>
      <c r="E27" s="577"/>
      <c r="F27" s="546"/>
      <c r="G27" s="548"/>
      <c r="H27" s="548"/>
      <c r="I27" s="548"/>
      <c r="J27" s="537"/>
      <c r="K27" s="541"/>
      <c r="L27" s="535"/>
      <c r="M27" s="537"/>
      <c r="N27" s="542"/>
      <c r="O27" s="541"/>
      <c r="P27" s="535"/>
      <c r="Q27" s="537"/>
      <c r="R27" s="539"/>
      <c r="S27" s="546"/>
      <c r="T27" s="535"/>
      <c r="U27" s="537"/>
      <c r="V27" s="560"/>
      <c r="W27" s="546"/>
      <c r="X27" s="535"/>
      <c r="Y27" s="537"/>
      <c r="Z27" s="560"/>
      <c r="AA27" s="544"/>
      <c r="AB27" s="577"/>
      <c r="AC27" s="546"/>
    </row>
    <row r="28" spans="1:29" s="2" customFormat="1" ht="45.75" customHeight="1" x14ac:dyDescent="0.3">
      <c r="A28" s="384" t="s">
        <v>185</v>
      </c>
      <c r="B28" s="295" t="s">
        <v>283</v>
      </c>
      <c r="C28" s="615" t="s">
        <v>276</v>
      </c>
      <c r="D28" s="575">
        <v>5</v>
      </c>
      <c r="E28" s="578">
        <f t="shared" ref="E28" si="7">D28*30</f>
        <v>150</v>
      </c>
      <c r="F28" s="545">
        <v>48</v>
      </c>
      <c r="G28" s="547">
        <v>32</v>
      </c>
      <c r="H28" s="547"/>
      <c r="I28" s="547">
        <v>16</v>
      </c>
      <c r="J28" s="549">
        <f t="shared" ref="J28" si="8">E28-F28</f>
        <v>102</v>
      </c>
      <c r="K28" s="540"/>
      <c r="L28" s="534"/>
      <c r="M28" s="536"/>
      <c r="N28" s="532"/>
      <c r="O28" s="540"/>
      <c r="P28" s="534"/>
      <c r="Q28" s="536"/>
      <c r="R28" s="538"/>
      <c r="S28" s="550">
        <v>2</v>
      </c>
      <c r="T28" s="534"/>
      <c r="U28" s="536">
        <v>1</v>
      </c>
      <c r="V28" s="597">
        <v>5</v>
      </c>
      <c r="W28" s="550"/>
      <c r="X28" s="534"/>
      <c r="Y28" s="536"/>
      <c r="Z28" s="597"/>
      <c r="AA28" s="543">
        <v>3</v>
      </c>
      <c r="AB28" s="576"/>
      <c r="AC28" s="550"/>
    </row>
    <row r="29" spans="1:29" s="2" customFormat="1" ht="53.25" customHeight="1" x14ac:dyDescent="0.3">
      <c r="A29" s="381" t="s">
        <v>186</v>
      </c>
      <c r="B29" s="295" t="s">
        <v>284</v>
      </c>
      <c r="C29" s="616"/>
      <c r="D29" s="544"/>
      <c r="E29" s="577"/>
      <c r="F29" s="546"/>
      <c r="G29" s="548"/>
      <c r="H29" s="548"/>
      <c r="I29" s="548"/>
      <c r="J29" s="537"/>
      <c r="K29" s="541"/>
      <c r="L29" s="535"/>
      <c r="M29" s="537"/>
      <c r="N29" s="542"/>
      <c r="O29" s="541"/>
      <c r="P29" s="535"/>
      <c r="Q29" s="537"/>
      <c r="R29" s="539"/>
      <c r="S29" s="546"/>
      <c r="T29" s="535"/>
      <c r="U29" s="537"/>
      <c r="V29" s="560"/>
      <c r="W29" s="546"/>
      <c r="X29" s="535"/>
      <c r="Y29" s="537"/>
      <c r="Z29" s="560"/>
      <c r="AA29" s="544"/>
      <c r="AB29" s="577"/>
      <c r="AC29" s="546"/>
    </row>
    <row r="30" spans="1:29" ht="8.25" customHeight="1" x14ac:dyDescent="0.2"/>
    <row r="31" spans="1:29" ht="21" customHeight="1" x14ac:dyDescent="0.2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5"/>
      <c r="Z31" s="525"/>
      <c r="AA31" s="525"/>
      <c r="AB31" s="525"/>
      <c r="AC31" s="525"/>
    </row>
    <row r="32" spans="1:29" ht="15.75" customHeight="1" x14ac:dyDescent="0.2">
      <c r="A32" s="525"/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316</v>
      </c>
      <c r="B34" s="21"/>
      <c r="C34" s="21"/>
      <c r="E34" s="21"/>
      <c r="H34" s="21" t="s">
        <v>215</v>
      </c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514" t="s">
        <v>213</v>
      </c>
      <c r="B36" s="514"/>
      <c r="C36" s="90"/>
      <c r="D36" s="90"/>
      <c r="E36" s="90"/>
      <c r="H36" s="21"/>
    </row>
    <row r="37" spans="1:31" ht="19.5" customHeight="1" x14ac:dyDescent="0.3">
      <c r="A37" s="514"/>
      <c r="B37" s="514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</mergeCells>
  <pageMargins left="0.7" right="0.7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Титул</vt:lpstr>
      <vt:lpstr>Базовая часть РУП маг</vt:lpstr>
      <vt:lpstr>ПГС</vt:lpstr>
      <vt:lpstr>АКПП</vt:lpstr>
      <vt:lpstr>ТИОС</vt:lpstr>
      <vt:lpstr>ПЭАД</vt:lpstr>
      <vt:lpstr>ТНП</vt:lpstr>
      <vt:lpstr>ВЭЭЗ</vt:lpstr>
      <vt:lpstr>ВВ</vt:lpstr>
      <vt:lpstr>СТСЭ</vt:lpstr>
      <vt:lpstr>СМ</vt:lpstr>
      <vt:lpstr>ГТС</vt:lpstr>
      <vt:lpstr>АКПП!Область_печати</vt:lpstr>
      <vt:lpstr>'Базовая часть РУП маг'!Область_печати</vt:lpstr>
      <vt:lpstr>ВВ!Область_печати</vt:lpstr>
      <vt:lpstr>ВЭЭЗ!Область_печати</vt:lpstr>
      <vt:lpstr>ГТС!Область_печати</vt:lpstr>
      <vt:lpstr>ПГС!Область_печати</vt:lpstr>
      <vt:lpstr>ПЭАД!Область_печати</vt:lpstr>
      <vt:lpstr>СМ!Область_печати</vt:lpstr>
      <vt:lpstr>СТСЭ!Область_печати</vt:lpstr>
      <vt:lpstr>ТИОС!Область_печати</vt:lpstr>
      <vt:lpstr>Титул!Область_печати</vt:lpstr>
      <vt:lpstr>ТНП!Область_печати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750500</dc:title>
  <dc:subject>Учебный план кафедры ПОКС(бакалавр по ECTS) по семестрам</dc:subject>
  <dc:creator>Дресвянников С.Ю.;Temir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User</cp:lastModifiedBy>
  <cp:lastPrinted>2023-05-19T09:29:42Z</cp:lastPrinted>
  <dcterms:created xsi:type="dcterms:W3CDTF">1999-08-17T06:17:32Z</dcterms:created>
  <dcterms:modified xsi:type="dcterms:W3CDTF">2025-01-30T09:15:21Z</dcterms:modified>
  <cp:category>Curriculum of Software Engineering department</cp:category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